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firstSheet="1" activeTab="1"/>
  </bookViews>
  <sheets>
    <sheet name="Sheet1（原版）" sheetId="1" state="hidden" r:id="rId1"/>
    <sheet name="Sheet1 (2)" sheetId="3" r:id="rId2"/>
  </sheets>
  <definedNames>
    <definedName name="_xlnm._FilterDatabase" localSheetId="0" hidden="1">'Sheet1（原版）'!$A$5:$U$85</definedName>
    <definedName name="_xlnm._FilterDatabase" localSheetId="1" hidden="1">'Sheet1 (2)'!$A$4:$N$431</definedName>
    <definedName name="_xlnm.Print_Titles" localSheetId="0">'Sheet1（原版）'!$A:$C,'Sheet1（原版）'!$1:$6</definedName>
    <definedName name="_xlnm.Print_Area" localSheetId="0">'Sheet1（原版）'!$A$1:$U$88</definedName>
    <definedName name="_xlnm.Print_Titles" localSheetId="1">'Sheet1 (2)'!$A:$C,'Sheet1 (2)'!$1:$4</definedName>
    <definedName name="_xlnm.Print_Area" localSheetId="1">'Sheet1 (2)'!$A$1:$K$434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<sst xmlns="http://schemas.openxmlformats.org/spreadsheetml/2006/main" count="2222" uniqueCount="619">
  <si>
    <r>
      <rPr>
        <b/>
        <sz val="16"/>
        <rFont val="宋体"/>
        <charset val="134"/>
      </rPr>
      <t>安徽农垦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年中央财政农业社会化服务项目验收结果明细表（大圹圩）</t>
    </r>
  </si>
  <si>
    <t>实施主体单位：安徽农服大圹圩农业服务有限公司</t>
  </si>
  <si>
    <t>序号</t>
  </si>
  <si>
    <t>服务对象姓名</t>
  </si>
  <si>
    <t>服务地点</t>
  </si>
  <si>
    <t>合同情况</t>
  </si>
  <si>
    <r>
      <rPr>
        <sz val="11"/>
        <rFont val="宋体"/>
        <charset val="134"/>
      </rPr>
      <t>申报服务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面积（亩）</t>
    </r>
  </si>
  <si>
    <t>实际完成情况</t>
  </si>
  <si>
    <t>补助资金测算情况</t>
  </si>
  <si>
    <t>农作物种类</t>
  </si>
  <si>
    <t>服务类型</t>
  </si>
  <si>
    <t>服务次数</t>
  </si>
  <si>
    <t>作业面积（亩）</t>
  </si>
  <si>
    <r>
      <rPr>
        <sz val="11"/>
        <rFont val="宋体"/>
        <charset val="134"/>
      </rPr>
      <t>服务费价格（元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</si>
  <si>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完成时间</t>
  </si>
  <si>
    <t>实际收费</t>
  </si>
  <si>
    <t>收费方式</t>
  </si>
  <si>
    <t>补助占服务价格比例</t>
  </si>
  <si>
    <r>
      <rPr>
        <sz val="11"/>
        <rFont val="宋体"/>
        <charset val="134"/>
      </rPr>
      <t>补助标准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</si>
  <si>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补助金额（元）</t>
  </si>
  <si>
    <t>小农户</t>
  </si>
  <si>
    <t>经营主体</t>
  </si>
  <si>
    <t>总面积</t>
  </si>
  <si>
    <t>其中小农户面积</t>
  </si>
  <si>
    <r>
      <rPr>
        <sz val="11"/>
        <rFont val="宋体"/>
        <charset val="134"/>
      </rPr>
      <t>实际收费价格（元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</si>
  <si>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实际收取费金额（元）</t>
  </si>
  <si>
    <t>合计</t>
  </si>
  <si>
    <t>服务小农户</t>
  </si>
  <si>
    <t>服务经营主体</t>
  </si>
  <si>
    <t>张瑞华</t>
  </si>
  <si>
    <t>新街镇新街村岑庄组</t>
  </si>
  <si>
    <t>水稻</t>
  </si>
  <si>
    <r>
      <rPr>
        <sz val="11"/>
        <rFont val="宋体"/>
        <charset val="134"/>
      </rPr>
      <t>整地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机械化育插秧</t>
    </r>
  </si>
  <si>
    <t>2026.5.15-6.25</t>
  </si>
  <si>
    <t>一次性支付</t>
  </si>
  <si>
    <t>孙建昌</t>
  </si>
  <si>
    <t>新街镇峰阳村新塘组</t>
  </si>
  <si>
    <t>张卫田</t>
  </si>
  <si>
    <t>新街镇峰阳村峰阳、干云组</t>
  </si>
  <si>
    <t>毛文科</t>
  </si>
  <si>
    <t>新街镇新街村杨村组</t>
  </si>
  <si>
    <t>段金昌</t>
  </si>
  <si>
    <t>石梁镇陆营村尤庄、东组</t>
  </si>
  <si>
    <t>董瑞忠</t>
  </si>
  <si>
    <t>石梁镇古庵村学塘组</t>
  </si>
  <si>
    <t>姚伏宝</t>
  </si>
  <si>
    <t>石梁镇古庵村河坝东涧</t>
  </si>
  <si>
    <t>施立山</t>
  </si>
  <si>
    <t>石梁镇陆营村唐庄、董桥组</t>
  </si>
  <si>
    <t>陆广才</t>
  </si>
  <si>
    <t>石梁镇陆营村中营组</t>
  </si>
  <si>
    <t>刘建国</t>
  </si>
  <si>
    <t>石梁镇陆营村何庄组</t>
  </si>
  <si>
    <t>陈治春</t>
  </si>
  <si>
    <t>石梁镇陆营村赵庄组</t>
  </si>
  <si>
    <t>孙建林</t>
  </si>
  <si>
    <t>石梁镇陆营村薛庄组</t>
  </si>
  <si>
    <t>樊朝明</t>
  </si>
  <si>
    <t>秦栏镇新华村朱坝组</t>
  </si>
  <si>
    <t>戴源生</t>
  </si>
  <si>
    <t>杨村镇村杨社区腰庄、跃进组</t>
  </si>
  <si>
    <t>钟福连</t>
  </si>
  <si>
    <t>杨村镇光华村徐庄组</t>
  </si>
  <si>
    <r>
      <rPr>
        <sz val="11"/>
        <rFont val="宋体"/>
        <charset val="134"/>
      </rPr>
      <t>薛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峰</t>
    </r>
  </si>
  <si>
    <t>金集镇谕兴村天鱼组</t>
  </si>
  <si>
    <t>刘云宗</t>
  </si>
  <si>
    <t>金集镇谕兴村杨老组</t>
  </si>
  <si>
    <t>戴芳生</t>
  </si>
  <si>
    <t>杨村镇村杨社沂湖组</t>
  </si>
  <si>
    <t>吴良先</t>
  </si>
  <si>
    <t>冶山镇福胜村上云组</t>
  </si>
  <si>
    <t>苏东林</t>
  </si>
  <si>
    <t>冶山镇福胜村陈庄组</t>
  </si>
  <si>
    <t>郑集镇川桥村砖井、川桥组</t>
  </si>
  <si>
    <t>陈德山</t>
  </si>
  <si>
    <t>郑集镇川桥村小云组</t>
  </si>
  <si>
    <t>陈世海</t>
  </si>
  <si>
    <t>郑集镇川桥村苏庄、苏兴组</t>
  </si>
  <si>
    <t>叶春华</t>
  </si>
  <si>
    <t>郑集镇川桥村竹园组</t>
  </si>
  <si>
    <t>陈世朝</t>
  </si>
  <si>
    <t>郑集镇向阳村陈块组</t>
  </si>
  <si>
    <t>唐银江</t>
  </si>
  <si>
    <t>铜城镇乔田村姚庄组</t>
  </si>
  <si>
    <t>何有山</t>
  </si>
  <si>
    <t>广陵街道曙光社区郁庄组</t>
  </si>
  <si>
    <r>
      <rPr>
        <sz val="11"/>
        <rFont val="宋体"/>
        <charset val="134"/>
      </rPr>
      <t>俞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军</t>
    </r>
  </si>
  <si>
    <t>永丰镇民生社区陶庄组</t>
  </si>
  <si>
    <t>张建昌</t>
  </si>
  <si>
    <t>永丰镇三元村黑鱼队</t>
  </si>
  <si>
    <t>赵永玲</t>
  </si>
  <si>
    <t>秦栏镇新华社区卢塘、文昌队</t>
  </si>
  <si>
    <t>张连凤</t>
  </si>
  <si>
    <t>广陵街道祝润村刁尖队</t>
  </si>
  <si>
    <t>刘国山</t>
  </si>
  <si>
    <t>永丰镇民生社区小甲、大甲队</t>
  </si>
  <si>
    <t>徐晓锋</t>
  </si>
  <si>
    <t>永丰镇三元村老坝队</t>
  </si>
  <si>
    <t>王晓辉</t>
  </si>
  <si>
    <t>永丰镇宏大村红庙组</t>
  </si>
  <si>
    <t>王文才</t>
  </si>
  <si>
    <t>永丰镇三元村新建组</t>
  </si>
  <si>
    <t>刘晓华</t>
  </si>
  <si>
    <t>天长市永丰镇二墩村</t>
  </si>
  <si>
    <t>曹立红</t>
  </si>
  <si>
    <t>天长市永丰镇桥湾社区桥湾一组</t>
  </si>
  <si>
    <t>天长市永丰镇二墩村村民委员会</t>
  </si>
  <si>
    <t>2026.5.1-7.1</t>
  </si>
  <si>
    <t>天长市永丰镇三元村村民委员会</t>
  </si>
  <si>
    <t>长市永丰镇三元村</t>
  </si>
  <si>
    <t>天长市石梁镇陆营村张庄组</t>
  </si>
  <si>
    <t>天长市石梁镇陆营村</t>
  </si>
  <si>
    <t>天长市石梁镇陆营村何庄组</t>
  </si>
  <si>
    <t>天长市石梁镇陆营村苏岗组</t>
  </si>
  <si>
    <t>天长市永丰镇蒲东村村民委员会</t>
  </si>
  <si>
    <t>天长市永丰镇蒲东村</t>
  </si>
  <si>
    <t>天长市永丰镇桥湾社区扒桥组</t>
  </si>
  <si>
    <t>天长市永丰镇桥湾社区</t>
  </si>
  <si>
    <t>天长市永丰镇桥湾社区陈庄组</t>
  </si>
  <si>
    <t>天长市永丰镇桥湾社区灯圩组</t>
  </si>
  <si>
    <t>天长市永丰镇桥湾社区复兴组</t>
  </si>
  <si>
    <t>天长市永丰镇桥湾社区贡庄组</t>
  </si>
  <si>
    <t>天长市永丰镇桥湾社区官西组</t>
  </si>
  <si>
    <t>天长市永丰镇桥湾社区官东组</t>
  </si>
  <si>
    <t>天长市永丰镇桥湾社区蒋庄组</t>
  </si>
  <si>
    <t>天长市永丰镇桥湾社区老港组</t>
  </si>
  <si>
    <t>天长市永丰镇桥湾社区李庄组</t>
  </si>
  <si>
    <t>天长市永丰镇桥湾社区立新组</t>
  </si>
  <si>
    <t>天长市永丰镇桥湾社区刘庄组</t>
  </si>
  <si>
    <t>天长市永丰镇桥湾社区龙塘组</t>
  </si>
  <si>
    <t>天长市永丰镇桥湾社区陆圩组</t>
  </si>
  <si>
    <t>天长市永丰镇桥湾社区陆庄组</t>
  </si>
  <si>
    <t>天长市永丰镇桥湾社区马塘组</t>
  </si>
  <si>
    <t>天长市永丰镇桥湾社区普济组</t>
  </si>
  <si>
    <t>天长市永丰镇桥湾社区钱庄组</t>
  </si>
  <si>
    <t>天长市永丰镇桥湾社区桥湾二组</t>
  </si>
  <si>
    <t>天长市永丰镇桥湾社区邵庄组</t>
  </si>
  <si>
    <t>天长市永丰镇桥湾社区时庄组</t>
  </si>
  <si>
    <t>天长市永丰镇桥湾社区松埂组</t>
  </si>
  <si>
    <t>天长市永丰镇桥湾社区陶庄组</t>
  </si>
  <si>
    <t>天长市永丰镇桥湾社区湾头组</t>
  </si>
  <si>
    <t>天长市永丰镇桥湾社区新建组</t>
  </si>
  <si>
    <t>天长市永丰镇桥湾社区新庄组</t>
  </si>
  <si>
    <t>天长市永丰镇桥湾社区宣河组</t>
  </si>
  <si>
    <t>天长市永丰镇桥湾社区丫口组</t>
  </si>
  <si>
    <t>天长市永丰镇桥湾社区殷庄组</t>
  </si>
  <si>
    <t>天长市永丰镇桥湾社区跃庄组</t>
  </si>
  <si>
    <t>天长市永丰镇桥湾社区张庄组</t>
  </si>
  <si>
    <t>天长市永丰镇桥湾社区长圩组</t>
  </si>
  <si>
    <t>天长市永丰镇桥湾社区郑庄组</t>
  </si>
  <si>
    <t>天长市永丰镇桥湾社区砖井组</t>
  </si>
  <si>
    <r>
      <rPr>
        <sz val="11"/>
        <color theme="1"/>
        <rFont val="宋体"/>
        <charset val="134"/>
      </rPr>
      <t>验收单位（盖章）：</t>
    </r>
  </si>
  <si>
    <r>
      <rPr>
        <sz val="11"/>
        <color theme="1"/>
        <rFont val="宋体"/>
        <charset val="134"/>
      </rPr>
      <t>验收时间：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月30日</t>
    </r>
  </si>
  <si>
    <r>
      <rPr>
        <sz val="11"/>
        <color theme="1"/>
        <rFont val="宋体"/>
        <charset val="134"/>
      </rPr>
      <t>永丰镇二墩村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刘晓华</t>
    </r>
  </si>
  <si>
    <t>永丰镇桥湾社区桥湾一组-曹立红</t>
  </si>
  <si>
    <t>安徽省农垦集团淮南农场有限公司2026年农服项目补贴明细表（第一批次）</t>
  </si>
  <si>
    <r>
      <rPr>
        <b/>
        <sz val="11"/>
        <rFont val="宋体"/>
        <charset val="134"/>
      </rPr>
      <t>服务费价格（元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</si>
  <si>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r>
      <rPr>
        <b/>
        <sz val="11"/>
        <rFont val="宋体"/>
        <charset val="134"/>
      </rPr>
      <t>补助标准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</si>
  <si>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t>服务对象</t>
  </si>
  <si>
    <t>服务主体</t>
  </si>
  <si>
    <t>程龙玉</t>
  </si>
  <si>
    <t>毛集实验区新集镇中心村</t>
  </si>
  <si>
    <t>水稻整地+机械化机械化育插秧作业</t>
  </si>
  <si>
    <t>朱本光</t>
  </si>
  <si>
    <t>朱社</t>
  </si>
  <si>
    <t>朱咸尧</t>
  </si>
  <si>
    <t>水稻整地+机械化育插秧作业</t>
  </si>
  <si>
    <t>沈建学</t>
  </si>
  <si>
    <t>毛集实验区夏集镇朱岗村</t>
  </si>
  <si>
    <t>陈希林</t>
  </si>
  <si>
    <t>李德成</t>
  </si>
  <si>
    <t>毛集实验区夏集镇尹余村</t>
  </si>
  <si>
    <t>李德好</t>
  </si>
  <si>
    <t>吴正祥</t>
  </si>
  <si>
    <t>方贤清</t>
  </si>
  <si>
    <t>王廷钢</t>
  </si>
  <si>
    <t>王廷标</t>
  </si>
  <si>
    <t>李开新</t>
  </si>
  <si>
    <t>王廷宝</t>
  </si>
  <si>
    <t>李超</t>
  </si>
  <si>
    <t>李德宣</t>
  </si>
  <si>
    <t>刘福尧</t>
  </si>
  <si>
    <t>李波</t>
  </si>
  <si>
    <t>毛集实验区吴稳稳农作物种植家庭农场</t>
  </si>
  <si>
    <t>毛集实验区梓濠家庭农场</t>
  </si>
  <si>
    <t>闫传珍</t>
  </si>
  <si>
    <t>毛集实验区夏集镇姚李村</t>
  </si>
  <si>
    <t>闫传秀</t>
  </si>
  <si>
    <t>宋维传</t>
  </si>
  <si>
    <t>闫传学</t>
  </si>
  <si>
    <t>闫传成</t>
  </si>
  <si>
    <t>臧效永</t>
  </si>
  <si>
    <t>董家根</t>
  </si>
  <si>
    <t>胡冠布</t>
  </si>
  <si>
    <t>毛集实验区夏集镇夏集社区</t>
  </si>
  <si>
    <t>相开永</t>
  </si>
  <si>
    <t>刘庆河</t>
  </si>
  <si>
    <t>李学金</t>
  </si>
  <si>
    <t>刘福山</t>
  </si>
  <si>
    <t>水稻机械化育插秧作业</t>
  </si>
  <si>
    <t>刘福安</t>
  </si>
  <si>
    <t>宋维谊</t>
  </si>
  <si>
    <t>胡本书</t>
  </si>
  <si>
    <t>梁仁永</t>
  </si>
  <si>
    <t>胡冠秀</t>
  </si>
  <si>
    <t>刘福玖</t>
  </si>
  <si>
    <t>胡雪</t>
  </si>
  <si>
    <t>胡雪峰</t>
  </si>
  <si>
    <t>刘福阳</t>
  </si>
  <si>
    <t>罗祥珍</t>
  </si>
  <si>
    <t>毛集实验区夏集镇王相村</t>
  </si>
  <si>
    <t>陈景宜</t>
  </si>
  <si>
    <t>陈井党</t>
  </si>
  <si>
    <t>陈井旺</t>
  </si>
  <si>
    <t>王献辉</t>
  </si>
  <si>
    <t>王瑞合</t>
  </si>
  <si>
    <t>靳林</t>
  </si>
  <si>
    <t>韩学芳</t>
  </si>
  <si>
    <t>陈希全</t>
  </si>
  <si>
    <t>王瑞广</t>
  </si>
  <si>
    <t>毛集实验区夏集镇刘圩村</t>
  </si>
  <si>
    <t>龚树胜</t>
  </si>
  <si>
    <t>王多富</t>
  </si>
  <si>
    <t>王瑞同</t>
  </si>
  <si>
    <t>刘庆芝</t>
  </si>
  <si>
    <t>曹克友</t>
  </si>
  <si>
    <t>刘福茹</t>
  </si>
  <si>
    <t>王多福</t>
  </si>
  <si>
    <t>龚树好</t>
  </si>
  <si>
    <t>王多志</t>
  </si>
  <si>
    <t>唐锦昌</t>
  </si>
  <si>
    <t>张秀琴</t>
  </si>
  <si>
    <t>毛集实验区夏集镇立新村</t>
  </si>
  <si>
    <t>刘式阅</t>
  </si>
  <si>
    <t>陈敬巷</t>
  </si>
  <si>
    <t>刘士勇</t>
  </si>
  <si>
    <t>刘式涛</t>
  </si>
  <si>
    <t>殷文兰</t>
  </si>
  <si>
    <t>贺传奇</t>
  </si>
  <si>
    <t>刘海根</t>
  </si>
  <si>
    <t>刘式松</t>
  </si>
  <si>
    <t>陈进安</t>
  </si>
  <si>
    <t>刘福好</t>
  </si>
  <si>
    <t>刘付雪</t>
  </si>
  <si>
    <t>刘式正</t>
  </si>
  <si>
    <t>刘福天</t>
  </si>
  <si>
    <t>淮南市续源农机服务专业合作社</t>
  </si>
  <si>
    <t>淮南市毛集实验区可枝家庭农场</t>
  </si>
  <si>
    <t>毛集实验区毛集镇魏庙村</t>
  </si>
  <si>
    <t>王冬冬</t>
  </si>
  <si>
    <t>刘树梅</t>
  </si>
  <si>
    <t>王磊</t>
  </si>
  <si>
    <t>詹同喜</t>
  </si>
  <si>
    <t>王辉</t>
  </si>
  <si>
    <t>吴正英</t>
  </si>
  <si>
    <t>陈德扬</t>
  </si>
  <si>
    <t>蒋汪汪</t>
  </si>
  <si>
    <t>刘树存</t>
  </si>
  <si>
    <t>袁国学</t>
  </si>
  <si>
    <t>石玉婵</t>
  </si>
  <si>
    <t>詹新宝</t>
  </si>
  <si>
    <t>詹可强</t>
  </si>
  <si>
    <t>朱闯闯</t>
  </si>
  <si>
    <t>杨德超</t>
  </si>
  <si>
    <t>王烽</t>
  </si>
  <si>
    <t>桂久雪</t>
  </si>
  <si>
    <t>袁贵金</t>
  </si>
  <si>
    <t>王克学</t>
  </si>
  <si>
    <t>凡春银</t>
  </si>
  <si>
    <t>陈慧雨</t>
  </si>
  <si>
    <t>岳文秀</t>
  </si>
  <si>
    <t>占同林</t>
  </si>
  <si>
    <t>梁友宽</t>
  </si>
  <si>
    <t>蒋中可</t>
  </si>
  <si>
    <t>刘明辉</t>
  </si>
  <si>
    <t>刘少清</t>
  </si>
  <si>
    <t>凡德兴</t>
  </si>
  <si>
    <t>石德芹</t>
  </si>
  <si>
    <t>陈开芹</t>
  </si>
  <si>
    <t>张基银</t>
  </si>
  <si>
    <t>詹同侠</t>
  </si>
  <si>
    <t>王中新</t>
  </si>
  <si>
    <t>花红</t>
  </si>
  <si>
    <t>王中四</t>
  </si>
  <si>
    <t>杨兆侠</t>
  </si>
  <si>
    <t>陈志美</t>
  </si>
  <si>
    <t>刘荣</t>
  </si>
  <si>
    <t>尹家芹</t>
  </si>
  <si>
    <t>陈士荣</t>
  </si>
  <si>
    <t>王怀涛</t>
  </si>
  <si>
    <t>陆子美</t>
  </si>
  <si>
    <t>席海燕</t>
  </si>
  <si>
    <t>刘全妨</t>
  </si>
  <si>
    <t>刘雪萍</t>
  </si>
  <si>
    <t>王干一</t>
  </si>
  <si>
    <t>刘云高</t>
  </si>
  <si>
    <t>王学梅</t>
  </si>
  <si>
    <t>朱广军</t>
  </si>
  <si>
    <t>王献群</t>
  </si>
  <si>
    <t>陆润洁</t>
  </si>
  <si>
    <t>王廷书</t>
  </si>
  <si>
    <t>张各俊</t>
  </si>
  <si>
    <t>刘庆杰</t>
  </si>
  <si>
    <t>袁同清</t>
  </si>
  <si>
    <t>余方莲</t>
  </si>
  <si>
    <t>刘树坤</t>
  </si>
  <si>
    <t>刘高生</t>
  </si>
  <si>
    <t>周东英</t>
  </si>
  <si>
    <t>任丽</t>
  </si>
  <si>
    <t>万玉芳</t>
  </si>
  <si>
    <t>刘运运</t>
  </si>
  <si>
    <t>刘中华</t>
  </si>
  <si>
    <t>刘树美</t>
  </si>
  <si>
    <t>王怀亚</t>
  </si>
  <si>
    <t>朱秀米</t>
  </si>
  <si>
    <t>谢婷婷</t>
  </si>
  <si>
    <t>陆伟</t>
  </si>
  <si>
    <t>蒋中银</t>
  </si>
  <si>
    <t>黄莹莹</t>
  </si>
  <si>
    <t>彭晚利</t>
  </si>
  <si>
    <t>凡奇奇</t>
  </si>
  <si>
    <t>王中龙</t>
  </si>
  <si>
    <t>李玉</t>
  </si>
  <si>
    <t>刘树章</t>
  </si>
  <si>
    <t>万家笔</t>
  </si>
  <si>
    <t>詹可久</t>
  </si>
  <si>
    <t>刘树安</t>
  </si>
  <si>
    <t>刘理</t>
  </si>
  <si>
    <t>凡德超</t>
  </si>
  <si>
    <t>刘玉永</t>
  </si>
  <si>
    <t>胡倩倩</t>
  </si>
  <si>
    <t>刘玉兰</t>
  </si>
  <si>
    <t>赵中明</t>
  </si>
  <si>
    <t>黄晨晨</t>
  </si>
  <si>
    <t>刘玉侠</t>
  </si>
  <si>
    <t>岳莉</t>
  </si>
  <si>
    <t>石德括</t>
  </si>
  <si>
    <t>易芳</t>
  </si>
  <si>
    <t>魏修荣</t>
  </si>
  <si>
    <t>张士荣</t>
  </si>
  <si>
    <t>张继芳</t>
  </si>
  <si>
    <t>朱占道</t>
  </si>
  <si>
    <t>蔡瑞珍</t>
  </si>
  <si>
    <t>张玉好</t>
  </si>
  <si>
    <t>陈德雨</t>
  </si>
  <si>
    <t>詹同中</t>
  </si>
  <si>
    <t>赵士菊</t>
  </si>
  <si>
    <t>陈西米</t>
  </si>
  <si>
    <t>宋维妨</t>
  </si>
  <si>
    <t>王献素</t>
  </si>
  <si>
    <t>袁同宝</t>
  </si>
  <si>
    <t>梁玉生</t>
  </si>
  <si>
    <t>徐从雪</t>
  </si>
  <si>
    <t>陈洪华</t>
  </si>
  <si>
    <t>毛集实验区陈士年家庭农场</t>
  </si>
  <si>
    <t>毛集实验区毛集镇毛集社区</t>
  </si>
  <si>
    <t>陈士泽</t>
  </si>
  <si>
    <t>陈云德</t>
  </si>
  <si>
    <t>丁文耀</t>
  </si>
  <si>
    <t>毛集实验区焦岗湖镇周台村</t>
  </si>
  <si>
    <t>王勇</t>
  </si>
  <si>
    <t>牛多久</t>
  </si>
  <si>
    <t>丁敬亚</t>
  </si>
  <si>
    <t>李家保</t>
  </si>
  <si>
    <t>牛多福</t>
  </si>
  <si>
    <t>崔伟</t>
  </si>
  <si>
    <t>朱长青</t>
  </si>
  <si>
    <t>牛多文</t>
  </si>
  <si>
    <t>牛多元</t>
  </si>
  <si>
    <t>牛传宝</t>
  </si>
  <si>
    <t>丁敬树</t>
  </si>
  <si>
    <t>牛多厂</t>
  </si>
  <si>
    <t>丁文爱</t>
  </si>
  <si>
    <t>丁敬松</t>
  </si>
  <si>
    <t>淮南市穗满粒种养殖专业合作社</t>
  </si>
  <si>
    <t>刘庆阳</t>
  </si>
  <si>
    <t>毛集实验区焦岗湖镇新建村</t>
  </si>
  <si>
    <t>代小义</t>
  </si>
  <si>
    <t>孙以录</t>
  </si>
  <si>
    <t>孙志顺</t>
  </si>
  <si>
    <t>应海帮</t>
  </si>
  <si>
    <t>孙自磊</t>
  </si>
  <si>
    <t>王娜</t>
  </si>
  <si>
    <t>万成功</t>
  </si>
  <si>
    <t>毛集实验区焦岗湖镇万岗村</t>
  </si>
  <si>
    <t>万光辉</t>
  </si>
  <si>
    <t>从光前</t>
  </si>
  <si>
    <t>毛集实验区从为香家庭农场</t>
  </si>
  <si>
    <t>宋道厂</t>
  </si>
  <si>
    <t>淮南市毛集实验区利群家庭农场</t>
  </si>
  <si>
    <t>毛集实验区焦岗湖镇洼梁村</t>
  </si>
  <si>
    <t>刘树奎</t>
  </si>
  <si>
    <t>梁海威</t>
  </si>
  <si>
    <t>梁仁科</t>
  </si>
  <si>
    <t>刘树庭</t>
  </si>
  <si>
    <t>刘文括</t>
  </si>
  <si>
    <t>王传安</t>
  </si>
  <si>
    <t>毛集实验区焦岗湖镇穆台村</t>
  </si>
  <si>
    <t>王宝勤</t>
  </si>
  <si>
    <t>万会云</t>
  </si>
  <si>
    <t>祝正月</t>
  </si>
  <si>
    <t>张国宣</t>
  </si>
  <si>
    <t>毛集实验区焦岗湖镇焦岗社区</t>
  </si>
  <si>
    <t>张国彪</t>
  </si>
  <si>
    <t>张楠</t>
  </si>
  <si>
    <t>张明</t>
  </si>
  <si>
    <t>张国传</t>
  </si>
  <si>
    <t>张训元</t>
  </si>
  <si>
    <t>张国雪</t>
  </si>
  <si>
    <t>张训怀</t>
  </si>
  <si>
    <t>张训起</t>
  </si>
  <si>
    <t>张士传</t>
  </si>
  <si>
    <t>张训安</t>
  </si>
  <si>
    <t>张国春</t>
  </si>
  <si>
    <t>石秀安</t>
  </si>
  <si>
    <t>石英露</t>
  </si>
  <si>
    <t>石秀让</t>
  </si>
  <si>
    <t>岳文刚</t>
  </si>
  <si>
    <t>石井豪</t>
  </si>
  <si>
    <t>石万玉</t>
  </si>
  <si>
    <t>石万保</t>
  </si>
  <si>
    <t>岳仁富</t>
  </si>
  <si>
    <t>石洪金</t>
  </si>
  <si>
    <t>石洪宣</t>
  </si>
  <si>
    <t>石洪柱</t>
  </si>
  <si>
    <t>石英亮</t>
  </si>
  <si>
    <t>石洪安</t>
  </si>
  <si>
    <t>石秀红</t>
  </si>
  <si>
    <t>石秀球</t>
  </si>
  <si>
    <t>石洪连</t>
  </si>
  <si>
    <t>石秀燕</t>
  </si>
  <si>
    <t>张保彬</t>
  </si>
  <si>
    <t>石万新</t>
  </si>
  <si>
    <t>石洪保</t>
  </si>
  <si>
    <t>张国伦</t>
  </si>
  <si>
    <t>张向阳</t>
  </si>
  <si>
    <t>张保于</t>
  </si>
  <si>
    <t>石秀东</t>
  </si>
  <si>
    <t>石辉书</t>
  </si>
  <si>
    <t>石德省</t>
  </si>
  <si>
    <t>石洪银</t>
  </si>
  <si>
    <t>石秀中</t>
  </si>
  <si>
    <t>岳仁宣</t>
  </si>
  <si>
    <t>石洪生</t>
  </si>
  <si>
    <t>淮南市黄台家庭农场</t>
  </si>
  <si>
    <t>毛集试验区石洪旭家庭农场</t>
  </si>
  <si>
    <t>石秀忍</t>
  </si>
  <si>
    <t>石德玉</t>
  </si>
  <si>
    <t>张国全</t>
  </si>
  <si>
    <t>石英蜜</t>
  </si>
  <si>
    <t>樊德芹</t>
  </si>
  <si>
    <t>凤台县刘集镇杨刘村</t>
  </si>
  <si>
    <t>刘树圣</t>
  </si>
  <si>
    <t>刘全娟</t>
  </si>
  <si>
    <t>刘毛毛</t>
  </si>
  <si>
    <t>凤台县刘集镇王咀村</t>
  </si>
  <si>
    <t>刘树银</t>
  </si>
  <si>
    <t>朱庆书</t>
  </si>
  <si>
    <t>刘树金</t>
  </si>
  <si>
    <t>王怀志</t>
  </si>
  <si>
    <t>张玉娟</t>
  </si>
  <si>
    <t>杨万芹</t>
  </si>
  <si>
    <t>刘高友</t>
  </si>
  <si>
    <t>王伟</t>
  </si>
  <si>
    <t>万凤</t>
  </si>
  <si>
    <t>詹新月</t>
  </si>
  <si>
    <t>王松</t>
  </si>
  <si>
    <t>王克姬</t>
  </si>
  <si>
    <t>刘树军</t>
  </si>
  <si>
    <t>王兵</t>
  </si>
  <si>
    <t>刘树娟</t>
  </si>
  <si>
    <t>凡德娥</t>
  </si>
  <si>
    <t>王怀雨</t>
  </si>
  <si>
    <t>王中伟</t>
  </si>
  <si>
    <t>王克祥</t>
  </si>
  <si>
    <t>刘明利</t>
  </si>
  <si>
    <t>王中林</t>
  </si>
  <si>
    <t>万玉虎</t>
  </si>
  <si>
    <t>詹同伟</t>
  </si>
  <si>
    <t>王红艳</t>
  </si>
  <si>
    <t>詹同贤</t>
  </si>
  <si>
    <t>王怀意</t>
  </si>
  <si>
    <t>王怀明</t>
  </si>
  <si>
    <t>刘顶高</t>
  </si>
  <si>
    <t>万付连</t>
  </si>
  <si>
    <t>岳海侠</t>
  </si>
  <si>
    <t>王克苹</t>
  </si>
  <si>
    <t>詹同永</t>
  </si>
  <si>
    <t>刘山付</t>
  </si>
  <si>
    <t>定远县范岗乡肖巷村</t>
  </si>
  <si>
    <t>丁芬</t>
  </si>
  <si>
    <t>刘言恒</t>
  </si>
  <si>
    <t>张德良</t>
  </si>
  <si>
    <t>凤阳县红心镇岗代村</t>
  </si>
  <si>
    <t>邵贤芬</t>
  </si>
  <si>
    <t>王多虎</t>
  </si>
  <si>
    <t>符巧英</t>
  </si>
  <si>
    <t>赵兴兰</t>
  </si>
  <si>
    <t>王道</t>
  </si>
  <si>
    <t>赵国清</t>
  </si>
  <si>
    <t>戴玉红</t>
  </si>
  <si>
    <t>张德国</t>
  </si>
  <si>
    <t>赵国芳</t>
  </si>
  <si>
    <t>邹玉芹</t>
  </si>
  <si>
    <t>张德华</t>
  </si>
  <si>
    <t>赵国春</t>
  </si>
  <si>
    <t>戴金城</t>
  </si>
  <si>
    <t>刘立朋</t>
  </si>
  <si>
    <t>吴宗好</t>
  </si>
  <si>
    <t>刘立红</t>
  </si>
  <si>
    <t>戴恒忠</t>
  </si>
  <si>
    <t>戴恒军</t>
  </si>
  <si>
    <t>张德慧</t>
  </si>
  <si>
    <t>刘海波</t>
  </si>
  <si>
    <t>刘言跃</t>
  </si>
  <si>
    <t>邓全磊</t>
  </si>
  <si>
    <t>凤阳县红心镇荷塘村</t>
  </si>
  <si>
    <t>吴昌红</t>
  </si>
  <si>
    <t>凤阳县红心镇红心社区</t>
  </si>
  <si>
    <t>谢国连</t>
  </si>
  <si>
    <t>凤阳县红心镇界牌村</t>
  </si>
  <si>
    <t>戴恒美</t>
  </si>
  <si>
    <t>陈友轩</t>
  </si>
  <si>
    <t>陈友胜</t>
  </si>
  <si>
    <t>刘美玲</t>
  </si>
  <si>
    <t>陈克北</t>
  </si>
  <si>
    <t>凤阳县红心镇李山村</t>
  </si>
  <si>
    <t>李进进</t>
  </si>
  <si>
    <t>陈克兰</t>
  </si>
  <si>
    <t>胡如民</t>
  </si>
  <si>
    <t>凤阳县红心镇七里村</t>
  </si>
  <si>
    <t>高玉琦</t>
  </si>
  <si>
    <t>凤阳县红心镇七里村、岗代村</t>
  </si>
  <si>
    <t>周国水</t>
  </si>
  <si>
    <t>凤阳县红心镇三里村</t>
  </si>
  <si>
    <t>余广秀</t>
  </si>
  <si>
    <t>周国刚</t>
  </si>
  <si>
    <t>张美</t>
  </si>
  <si>
    <t>凤阳县红心镇杨山村</t>
  </si>
  <si>
    <t>邓传玖</t>
  </si>
  <si>
    <t>邓传柳</t>
  </si>
  <si>
    <t>邓煌</t>
  </si>
  <si>
    <t>金开海</t>
  </si>
  <si>
    <t>王德好</t>
  </si>
  <si>
    <t>宫玉秀</t>
  </si>
  <si>
    <t>钱兆荣</t>
  </si>
  <si>
    <t>许洪伟</t>
  </si>
  <si>
    <t>许兆刘</t>
  </si>
  <si>
    <t>王其坤</t>
  </si>
  <si>
    <t>杨兴艳</t>
  </si>
  <si>
    <t>梅吉旭</t>
  </si>
  <si>
    <t>杨玉珍</t>
  </si>
  <si>
    <t>钱立军</t>
  </si>
  <si>
    <t>冯明秀</t>
  </si>
  <si>
    <t>郑八</t>
  </si>
  <si>
    <t>凤阳县红心镇杨山村、总铺镇三合村</t>
  </si>
  <si>
    <t>郑传标</t>
  </si>
  <si>
    <t>郑传付</t>
  </si>
  <si>
    <t>王小娟</t>
  </si>
  <si>
    <t>郑传春</t>
  </si>
  <si>
    <t>袁同为</t>
  </si>
  <si>
    <t>邓宗干</t>
  </si>
  <si>
    <t>徐宏乐</t>
  </si>
  <si>
    <t>邓宗发</t>
  </si>
  <si>
    <t>吴玉珍</t>
  </si>
  <si>
    <t>邓言翠</t>
  </si>
  <si>
    <t>陈虎</t>
  </si>
  <si>
    <t>郑传红</t>
  </si>
  <si>
    <t>徐家宁</t>
  </si>
  <si>
    <t>吴倩倩</t>
  </si>
  <si>
    <t>郑媛媛</t>
  </si>
  <si>
    <t>王德顺</t>
  </si>
  <si>
    <t>寿县炅昊农业种植专业合作社</t>
  </si>
  <si>
    <t>寿县涧沟镇张郢村</t>
  </si>
  <si>
    <t>李家雪</t>
  </si>
  <si>
    <t>李绍亚</t>
  </si>
  <si>
    <t>张克丰</t>
  </si>
  <si>
    <t>陈沛</t>
  </si>
  <si>
    <t>张明芬</t>
  </si>
  <si>
    <t>余成才</t>
  </si>
  <si>
    <t>金志胜</t>
  </si>
  <si>
    <t>金志银</t>
  </si>
  <si>
    <t>朱传菊</t>
  </si>
  <si>
    <t>张维新</t>
  </si>
  <si>
    <t>张克好</t>
  </si>
  <si>
    <t>张才文</t>
  </si>
  <si>
    <t>张克化</t>
  </si>
  <si>
    <t>张成双</t>
  </si>
  <si>
    <t>金志同</t>
  </si>
  <si>
    <t>张成本</t>
  </si>
  <si>
    <t>张宝文</t>
  </si>
  <si>
    <t>李绍坦</t>
  </si>
  <si>
    <t>张维恒</t>
  </si>
  <si>
    <t>张维相</t>
  </si>
  <si>
    <t>李学宝</t>
  </si>
  <si>
    <t>李学志</t>
  </si>
  <si>
    <t>张永</t>
  </si>
  <si>
    <t>李秀龙</t>
  </si>
  <si>
    <t>金志宽</t>
  </si>
  <si>
    <t>李学连</t>
  </si>
  <si>
    <t>张克柱</t>
  </si>
  <si>
    <t>张维明</t>
  </si>
  <si>
    <t>余成福</t>
  </si>
  <si>
    <t>王安龙</t>
  </si>
  <si>
    <t>张克党</t>
  </si>
  <si>
    <t>余成龙</t>
  </si>
  <si>
    <t>李学根</t>
  </si>
  <si>
    <t>张克朋</t>
  </si>
  <si>
    <t>张克九</t>
  </si>
  <si>
    <t>张克伟</t>
  </si>
  <si>
    <t>张克平</t>
  </si>
  <si>
    <t>张文利</t>
  </si>
  <si>
    <t>朱庆平</t>
  </si>
  <si>
    <t>邸云秀</t>
  </si>
  <si>
    <t>张成英</t>
  </si>
  <si>
    <t>鲍广艳</t>
  </si>
  <si>
    <t>凤阳县总铺镇三合村</t>
  </si>
  <si>
    <t>淮南市毛集实验区沁园春家庭农场</t>
  </si>
  <si>
    <t>淮南市凤台县夏集镇夏集社区、刘圩村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</si>
</sst>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16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shrinkToFit="1"/>
    </xf>
    <xf numFmtId="43" fontId="1" fillId="0" borderId="0" xfId="0" applyNumberFormat="1" applyFont="1" applyFill="1" applyBorder="1" applyAlignment="1">
      <alignment horizontal="center"/>
    </xf>
    <xf numFmtId="43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shrinkToFit="1"/>
    </xf>
    <xf numFmtId="4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3" fontId="5" fillId="0" borderId="0" xfId="0" applyNumberFormat="1" applyFont="1" applyFill="1" applyAlignment="1">
      <alignment vertical="center"/>
    </xf>
    <xf numFmtId="43" fontId="5" fillId="0" borderId="0" xfId="0" applyNumberFormat="1" applyFont="1" applyFill="1" applyBorder="1" applyAlignment="1">
      <alignment horizontal="center"/>
    </xf>
    <xf numFmtId="43" fontId="5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43" fontId="7" fillId="0" borderId="1" xfId="0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shrinkToFit="1"/>
    </xf>
    <xf numFmtId="4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43" fontId="3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3" fontId="5" fillId="0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43" fontId="1" fillId="0" borderId="0" xfId="0" applyNumberFormat="1" applyFont="1" applyFill="1" applyBorder="1" applyAlignment="1"/>
    <xf numFmtId="0" fontId="10" fillId="0" borderId="0" xfId="0" applyFont="1" applyFill="1" applyAlignment="1"/>
    <xf numFmtId="10" fontId="1" fillId="0" borderId="0" xfId="3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view="pageBreakPreview" zoomScaleNormal="85" topLeftCell="F66" workbookViewId="0">
      <selection activeCell="M85" sqref="M85"/>
    </sheetView>
  </sheetViews>
  <sheetFormatPr defaultColWidth="9" defaultRowHeight="13.85"/>
  <cols>
    <col min="1" max="1" width="3.70796460176991" style="1" customWidth="1"/>
    <col min="2" max="2" width="28.5486725663717" style="5" customWidth="1"/>
    <col min="3" max="3" width="27.8761061946903" style="34" customWidth="1"/>
    <col min="4" max="4" width="8.29203539823009" style="5" customWidth="1"/>
    <col min="5" max="5" width="21.1150442477876" style="5" customWidth="1"/>
    <col min="6" max="7" width="8.96460176991151" style="1" customWidth="1"/>
    <col min="8" max="8" width="9.6283185840708" style="7" customWidth="1"/>
    <col min="9" max="9" width="11.9557522123894" style="1" customWidth="1"/>
    <col min="10" max="10" width="11.4867256637168" style="7" customWidth="1"/>
    <col min="11" max="11" width="15.8672566371681" style="1" customWidth="1"/>
    <col min="12" max="13" width="10.4513274336283" style="7" customWidth="1"/>
    <col min="14" max="14" width="8.03539823008849" style="1" customWidth="1"/>
    <col min="15" max="15" width="13.7522123893805" style="7" customWidth="1"/>
    <col min="16" max="16" width="10.9646017699115" style="1" customWidth="1"/>
    <col min="17" max="17" width="7.71681415929203" style="1" customWidth="1"/>
    <col min="18" max="18" width="6.9646017699115" style="1" customWidth="1"/>
    <col min="19" max="19" width="12.646017699115" style="8" customWidth="1"/>
    <col min="20" max="21" width="12.646017699115" style="7" customWidth="1"/>
    <col min="22" max="16384" width="9" style="1"/>
  </cols>
  <sheetData>
    <row r="1" s="1" customFormat="1" ht="23" customHeight="1" spans="1:21">
      <c r="A1" s="35"/>
      <c r="B1" s="36"/>
      <c r="C1" s="37"/>
      <c r="D1" s="37" t="s">
        <v>0</v>
      </c>
      <c r="E1" s="36"/>
      <c r="F1" s="36"/>
      <c r="G1" s="38"/>
      <c r="H1" s="39"/>
      <c r="I1" s="40"/>
      <c r="J1" s="17"/>
      <c r="K1" s="40"/>
      <c r="L1" s="37" t="s">
        <v>0</v>
      </c>
      <c r="M1" s="37"/>
      <c r="N1" s="41"/>
      <c r="O1" s="41"/>
      <c r="P1" s="41"/>
      <c r="Q1" s="41"/>
      <c r="R1" s="41"/>
      <c r="S1" s="41"/>
      <c r="T1" s="41"/>
      <c r="U1" s="41"/>
    </row>
    <row r="2" s="2" customFormat="1" ht="22" customHeight="1" spans="1:21">
      <c r="A2" s="10" t="s">
        <v>1</v>
      </c>
      <c r="B2" s="11"/>
      <c r="C2" s="42"/>
      <c r="D2" s="11"/>
      <c r="E2" s="11"/>
      <c r="F2" s="11"/>
      <c r="G2" s="11"/>
      <c r="H2" s="13"/>
      <c r="I2" s="14"/>
      <c r="J2" s="13"/>
      <c r="K2" s="14"/>
      <c r="L2" s="15"/>
      <c r="M2" s="15"/>
      <c r="N2" s="15"/>
      <c r="O2" s="15"/>
      <c r="P2" s="15"/>
      <c r="Q2" s="15"/>
      <c r="R2" s="15"/>
      <c r="S2" s="17"/>
      <c r="T2" s="17"/>
      <c r="U2" s="17"/>
    </row>
    <row r="3" s="2" customFormat="1" ht="18" customHeight="1" spans="1:21">
      <c r="A3" s="24" t="s">
        <v>2</v>
      </c>
      <c r="B3" s="24" t="s">
        <v>3</v>
      </c>
      <c r="C3" s="43" t="s">
        <v>4</v>
      </c>
      <c r="D3" s="24" t="s">
        <v>5</v>
      </c>
      <c r="E3" s="23"/>
      <c r="F3" s="23"/>
      <c r="G3" s="23"/>
      <c r="H3" s="26"/>
      <c r="I3" s="23"/>
      <c r="J3" s="44" t="s">
        <v>6</v>
      </c>
      <c r="K3" s="24" t="s">
        <v>7</v>
      </c>
      <c r="L3" s="26"/>
      <c r="M3" s="26"/>
      <c r="N3" s="23"/>
      <c r="O3" s="26"/>
      <c r="P3" s="23"/>
      <c r="Q3" s="24" t="s">
        <v>8</v>
      </c>
      <c r="R3" s="23"/>
      <c r="S3" s="26"/>
      <c r="T3" s="26"/>
      <c r="U3" s="26"/>
    </row>
    <row r="4" s="2" customFormat="1" ht="14" customHeight="1" spans="1:21">
      <c r="A4" s="23"/>
      <c r="B4" s="23"/>
      <c r="C4" s="45"/>
      <c r="D4" s="24" t="s">
        <v>9</v>
      </c>
      <c r="E4" s="24" t="s">
        <v>10</v>
      </c>
      <c r="F4" s="24" t="s">
        <v>11</v>
      </c>
      <c r="G4" s="23"/>
      <c r="H4" s="44" t="s">
        <v>12</v>
      </c>
      <c r="I4" s="24" t="s">
        <v>13</v>
      </c>
      <c r="J4" s="26"/>
      <c r="K4" s="24" t="s">
        <v>14</v>
      </c>
      <c r="L4" s="44" t="s">
        <v>12</v>
      </c>
      <c r="M4" s="26"/>
      <c r="N4" s="24" t="s">
        <v>15</v>
      </c>
      <c r="O4" s="26"/>
      <c r="P4" s="24" t="s">
        <v>16</v>
      </c>
      <c r="Q4" s="24" t="s">
        <v>17</v>
      </c>
      <c r="R4" s="24" t="s">
        <v>18</v>
      </c>
      <c r="S4" s="44" t="s">
        <v>19</v>
      </c>
      <c r="T4" s="26"/>
      <c r="U4" s="26"/>
    </row>
    <row r="5" s="3" customFormat="1" ht="42" customHeight="1" spans="1:21">
      <c r="A5" s="23"/>
      <c r="B5" s="23"/>
      <c r="C5" s="23"/>
      <c r="D5" s="23"/>
      <c r="E5" s="23"/>
      <c r="F5" s="24" t="s">
        <v>20</v>
      </c>
      <c r="G5" s="24" t="s">
        <v>21</v>
      </c>
      <c r="H5" s="26"/>
      <c r="I5" s="23"/>
      <c r="J5" s="26"/>
      <c r="K5" s="23"/>
      <c r="L5" s="44" t="s">
        <v>22</v>
      </c>
      <c r="M5" s="44" t="s">
        <v>23</v>
      </c>
      <c r="N5" s="24" t="s">
        <v>24</v>
      </c>
      <c r="O5" s="44" t="s">
        <v>25</v>
      </c>
      <c r="P5" s="23"/>
      <c r="Q5" s="23"/>
      <c r="R5" s="23"/>
      <c r="S5" s="44" t="s">
        <v>26</v>
      </c>
      <c r="T5" s="44" t="s">
        <v>27</v>
      </c>
      <c r="U5" s="44" t="s">
        <v>28</v>
      </c>
    </row>
    <row r="6" s="33" customFormat="1" ht="19" customHeight="1" spans="1:21">
      <c r="A6" s="46"/>
      <c r="B6" s="46"/>
      <c r="C6" s="47">
        <v>1</v>
      </c>
      <c r="D6" s="46">
        <v>2</v>
      </c>
      <c r="E6" s="46">
        <v>3</v>
      </c>
      <c r="F6" s="46">
        <v>4</v>
      </c>
      <c r="G6" s="46">
        <v>5</v>
      </c>
      <c r="H6" s="46">
        <v>6</v>
      </c>
      <c r="I6" s="46">
        <v>7</v>
      </c>
      <c r="J6" s="46">
        <v>8</v>
      </c>
      <c r="K6" s="46">
        <v>9</v>
      </c>
      <c r="L6" s="46">
        <v>10</v>
      </c>
      <c r="M6" s="46">
        <v>11</v>
      </c>
      <c r="N6" s="46">
        <v>12</v>
      </c>
      <c r="O6" s="46">
        <v>13</v>
      </c>
      <c r="P6" s="46">
        <v>14</v>
      </c>
      <c r="Q6" s="46">
        <v>15</v>
      </c>
      <c r="R6" s="46">
        <v>16</v>
      </c>
      <c r="S6" s="46">
        <v>17</v>
      </c>
      <c r="T6" s="46">
        <v>18</v>
      </c>
      <c r="U6" s="46">
        <v>19</v>
      </c>
    </row>
    <row r="7" s="3" customFormat="1" ht="19" customHeight="1" spans="1:21">
      <c r="A7" s="23">
        <v>1</v>
      </c>
      <c r="B7" s="24" t="s">
        <v>29</v>
      </c>
      <c r="C7" s="43" t="s">
        <v>30</v>
      </c>
      <c r="D7" s="24" t="s">
        <v>31</v>
      </c>
      <c r="E7" s="24" t="s">
        <v>32</v>
      </c>
      <c r="F7" s="23"/>
      <c r="G7" s="23">
        <v>1</v>
      </c>
      <c r="H7" s="26">
        <v>361</v>
      </c>
      <c r="I7" s="23">
        <v>320</v>
      </c>
      <c r="J7" s="26">
        <f>H7</f>
        <v>361</v>
      </c>
      <c r="K7" s="48" t="s">
        <v>33</v>
      </c>
      <c r="L7" s="26">
        <f>J7</f>
        <v>361</v>
      </c>
      <c r="M7" s="26"/>
      <c r="N7" s="23">
        <v>320</v>
      </c>
      <c r="O7" s="26">
        <f>L7*N7</f>
        <v>115520</v>
      </c>
      <c r="P7" s="24" t="s">
        <v>34</v>
      </c>
      <c r="Q7" s="49">
        <f>R7/I7</f>
        <v>0.15625</v>
      </c>
      <c r="R7" s="23">
        <v>50</v>
      </c>
      <c r="S7" s="26">
        <f>T7+U7</f>
        <v>18050</v>
      </c>
      <c r="T7" s="26"/>
      <c r="U7" s="26">
        <f>R7*L7</f>
        <v>18050</v>
      </c>
    </row>
    <row r="8" s="3" customFormat="1" ht="19" customHeight="1" spans="1:21">
      <c r="A8" s="23">
        <v>2</v>
      </c>
      <c r="B8" s="24" t="s">
        <v>35</v>
      </c>
      <c r="C8" s="43" t="s">
        <v>36</v>
      </c>
      <c r="D8" s="24" t="s">
        <v>31</v>
      </c>
      <c r="E8" s="24" t="s">
        <v>32</v>
      </c>
      <c r="F8" s="23"/>
      <c r="G8" s="23">
        <v>1</v>
      </c>
      <c r="H8" s="26">
        <v>627</v>
      </c>
      <c r="I8" s="23">
        <v>320</v>
      </c>
      <c r="J8" s="26">
        <f t="shared" ref="J8:J43" si="0">H8</f>
        <v>627</v>
      </c>
      <c r="K8" s="48" t="s">
        <v>33</v>
      </c>
      <c r="L8" s="26">
        <f t="shared" ref="L8:L43" si="1">J8</f>
        <v>627</v>
      </c>
      <c r="M8" s="26"/>
      <c r="N8" s="23">
        <v>320</v>
      </c>
      <c r="O8" s="26">
        <f t="shared" ref="O8:O43" si="2">L8*N8</f>
        <v>200640</v>
      </c>
      <c r="P8" s="24" t="s">
        <v>34</v>
      </c>
      <c r="Q8" s="49">
        <f t="shared" ref="Q8:Q43" si="3">R8/I8</f>
        <v>0.15625</v>
      </c>
      <c r="R8" s="23">
        <v>50</v>
      </c>
      <c r="S8" s="26">
        <f t="shared" ref="S8:S43" si="4">T8+U8</f>
        <v>31350</v>
      </c>
      <c r="T8" s="26"/>
      <c r="U8" s="26">
        <f t="shared" ref="U8:U43" si="5">R8*L8</f>
        <v>31350</v>
      </c>
    </row>
    <row r="9" s="3" customFormat="1" ht="19" customHeight="1" spans="1:21">
      <c r="A9" s="23">
        <v>3</v>
      </c>
      <c r="B9" s="24" t="s">
        <v>37</v>
      </c>
      <c r="C9" s="43" t="s">
        <v>38</v>
      </c>
      <c r="D9" s="24" t="s">
        <v>31</v>
      </c>
      <c r="E9" s="24" t="s">
        <v>32</v>
      </c>
      <c r="F9" s="23"/>
      <c r="G9" s="23">
        <v>1</v>
      </c>
      <c r="H9" s="26">
        <v>165</v>
      </c>
      <c r="I9" s="23">
        <v>320</v>
      </c>
      <c r="J9" s="26">
        <f t="shared" si="0"/>
        <v>165</v>
      </c>
      <c r="K9" s="48" t="s">
        <v>33</v>
      </c>
      <c r="L9" s="26">
        <f t="shared" si="1"/>
        <v>165</v>
      </c>
      <c r="M9" s="26"/>
      <c r="N9" s="23">
        <v>320</v>
      </c>
      <c r="O9" s="26">
        <f t="shared" si="2"/>
        <v>52800</v>
      </c>
      <c r="P9" s="24" t="s">
        <v>34</v>
      </c>
      <c r="Q9" s="49">
        <f t="shared" si="3"/>
        <v>0.15625</v>
      </c>
      <c r="R9" s="23">
        <v>50</v>
      </c>
      <c r="S9" s="26">
        <f t="shared" si="4"/>
        <v>8250</v>
      </c>
      <c r="T9" s="26"/>
      <c r="U9" s="26">
        <f t="shared" si="5"/>
        <v>8250</v>
      </c>
    </row>
    <row r="10" s="3" customFormat="1" ht="19" customHeight="1" spans="1:21">
      <c r="A10" s="23">
        <v>4</v>
      </c>
      <c r="B10" s="24" t="s">
        <v>39</v>
      </c>
      <c r="C10" s="43" t="s">
        <v>40</v>
      </c>
      <c r="D10" s="24" t="s">
        <v>31</v>
      </c>
      <c r="E10" s="24" t="s">
        <v>32</v>
      </c>
      <c r="F10" s="23"/>
      <c r="G10" s="23">
        <v>1</v>
      </c>
      <c r="H10" s="26">
        <v>240</v>
      </c>
      <c r="I10" s="23">
        <v>320</v>
      </c>
      <c r="J10" s="26">
        <f t="shared" si="0"/>
        <v>240</v>
      </c>
      <c r="K10" s="48" t="s">
        <v>33</v>
      </c>
      <c r="L10" s="26">
        <f t="shared" si="1"/>
        <v>240</v>
      </c>
      <c r="M10" s="26"/>
      <c r="N10" s="23">
        <v>320</v>
      </c>
      <c r="O10" s="26">
        <f t="shared" si="2"/>
        <v>76800</v>
      </c>
      <c r="P10" s="24" t="s">
        <v>34</v>
      </c>
      <c r="Q10" s="49">
        <f t="shared" si="3"/>
        <v>0.15625</v>
      </c>
      <c r="R10" s="23">
        <v>50</v>
      </c>
      <c r="S10" s="26">
        <f t="shared" si="4"/>
        <v>12000</v>
      </c>
      <c r="T10" s="26"/>
      <c r="U10" s="26">
        <f t="shared" si="5"/>
        <v>12000</v>
      </c>
    </row>
    <row r="11" s="3" customFormat="1" ht="19" customHeight="1" spans="1:21">
      <c r="A11" s="23">
        <v>5</v>
      </c>
      <c r="B11" s="24" t="s">
        <v>41</v>
      </c>
      <c r="C11" s="43" t="s">
        <v>42</v>
      </c>
      <c r="D11" s="24" t="s">
        <v>31</v>
      </c>
      <c r="E11" s="24" t="s">
        <v>32</v>
      </c>
      <c r="F11" s="23"/>
      <c r="G11" s="23">
        <v>1</v>
      </c>
      <c r="H11" s="26">
        <v>348</v>
      </c>
      <c r="I11" s="23">
        <v>320</v>
      </c>
      <c r="J11" s="26">
        <f t="shared" si="0"/>
        <v>348</v>
      </c>
      <c r="K11" s="48" t="s">
        <v>33</v>
      </c>
      <c r="L11" s="26">
        <f t="shared" si="1"/>
        <v>348</v>
      </c>
      <c r="M11" s="26"/>
      <c r="N11" s="23">
        <v>320</v>
      </c>
      <c r="O11" s="26">
        <f t="shared" si="2"/>
        <v>111360</v>
      </c>
      <c r="P11" s="24" t="s">
        <v>34</v>
      </c>
      <c r="Q11" s="49">
        <f t="shared" si="3"/>
        <v>0.15625</v>
      </c>
      <c r="R11" s="23">
        <v>50</v>
      </c>
      <c r="S11" s="26">
        <f t="shared" si="4"/>
        <v>17400</v>
      </c>
      <c r="T11" s="26"/>
      <c r="U11" s="26">
        <f t="shared" si="5"/>
        <v>17400</v>
      </c>
    </row>
    <row r="12" s="3" customFormat="1" ht="19" customHeight="1" spans="1:21">
      <c r="A12" s="23">
        <v>6</v>
      </c>
      <c r="B12" s="24" t="s">
        <v>43</v>
      </c>
      <c r="C12" s="43" t="s">
        <v>44</v>
      </c>
      <c r="D12" s="24" t="s">
        <v>31</v>
      </c>
      <c r="E12" s="24" t="s">
        <v>32</v>
      </c>
      <c r="F12" s="23"/>
      <c r="G12" s="23">
        <v>1</v>
      </c>
      <c r="H12" s="26">
        <v>426</v>
      </c>
      <c r="I12" s="23">
        <v>320</v>
      </c>
      <c r="J12" s="26">
        <f t="shared" si="0"/>
        <v>426</v>
      </c>
      <c r="K12" s="48" t="s">
        <v>33</v>
      </c>
      <c r="L12" s="26">
        <f t="shared" si="1"/>
        <v>426</v>
      </c>
      <c r="M12" s="26"/>
      <c r="N12" s="23">
        <v>320</v>
      </c>
      <c r="O12" s="26">
        <f t="shared" si="2"/>
        <v>136320</v>
      </c>
      <c r="P12" s="24" t="s">
        <v>34</v>
      </c>
      <c r="Q12" s="49">
        <f t="shared" si="3"/>
        <v>0.15625</v>
      </c>
      <c r="R12" s="23">
        <v>50</v>
      </c>
      <c r="S12" s="26">
        <f t="shared" si="4"/>
        <v>21300</v>
      </c>
      <c r="T12" s="26"/>
      <c r="U12" s="26">
        <f t="shared" si="5"/>
        <v>21300</v>
      </c>
    </row>
    <row r="13" s="3" customFormat="1" ht="19" customHeight="1" spans="1:21">
      <c r="A13" s="23">
        <v>7</v>
      </c>
      <c r="B13" s="24" t="s">
        <v>45</v>
      </c>
      <c r="C13" s="43" t="s">
        <v>46</v>
      </c>
      <c r="D13" s="24" t="s">
        <v>31</v>
      </c>
      <c r="E13" s="24" t="s">
        <v>32</v>
      </c>
      <c r="F13" s="23"/>
      <c r="G13" s="23">
        <v>1</v>
      </c>
      <c r="H13" s="26">
        <v>846</v>
      </c>
      <c r="I13" s="23">
        <v>320</v>
      </c>
      <c r="J13" s="26">
        <f t="shared" si="0"/>
        <v>846</v>
      </c>
      <c r="K13" s="48" t="s">
        <v>33</v>
      </c>
      <c r="L13" s="26">
        <f t="shared" si="1"/>
        <v>846</v>
      </c>
      <c r="M13" s="26"/>
      <c r="N13" s="23">
        <v>320</v>
      </c>
      <c r="O13" s="26">
        <f t="shared" si="2"/>
        <v>270720</v>
      </c>
      <c r="P13" s="24" t="s">
        <v>34</v>
      </c>
      <c r="Q13" s="49">
        <f t="shared" si="3"/>
        <v>0.15625</v>
      </c>
      <c r="R13" s="23">
        <v>50</v>
      </c>
      <c r="S13" s="26">
        <f t="shared" si="4"/>
        <v>42300</v>
      </c>
      <c r="T13" s="26"/>
      <c r="U13" s="26">
        <f t="shared" si="5"/>
        <v>42300</v>
      </c>
    </row>
    <row r="14" s="3" customFormat="1" ht="19" customHeight="1" spans="1:21">
      <c r="A14" s="23">
        <v>8</v>
      </c>
      <c r="B14" s="24" t="s">
        <v>47</v>
      </c>
      <c r="C14" s="43" t="s">
        <v>48</v>
      </c>
      <c r="D14" s="24" t="s">
        <v>31</v>
      </c>
      <c r="E14" s="24" t="s">
        <v>32</v>
      </c>
      <c r="F14" s="23"/>
      <c r="G14" s="23">
        <v>1</v>
      </c>
      <c r="H14" s="26">
        <v>446</v>
      </c>
      <c r="I14" s="23">
        <v>320</v>
      </c>
      <c r="J14" s="26">
        <f t="shared" si="0"/>
        <v>446</v>
      </c>
      <c r="K14" s="48" t="s">
        <v>33</v>
      </c>
      <c r="L14" s="26">
        <f t="shared" si="1"/>
        <v>446</v>
      </c>
      <c r="M14" s="26"/>
      <c r="N14" s="23">
        <v>320</v>
      </c>
      <c r="O14" s="26">
        <f t="shared" si="2"/>
        <v>142720</v>
      </c>
      <c r="P14" s="24" t="s">
        <v>34</v>
      </c>
      <c r="Q14" s="49">
        <f t="shared" si="3"/>
        <v>0.15625</v>
      </c>
      <c r="R14" s="23">
        <v>50</v>
      </c>
      <c r="S14" s="26">
        <f t="shared" si="4"/>
        <v>22300</v>
      </c>
      <c r="T14" s="26"/>
      <c r="U14" s="26">
        <f t="shared" si="5"/>
        <v>22300</v>
      </c>
    </row>
    <row r="15" s="3" customFormat="1" ht="19" customHeight="1" spans="1:21">
      <c r="A15" s="23">
        <v>9</v>
      </c>
      <c r="B15" s="24" t="s">
        <v>49</v>
      </c>
      <c r="C15" s="43" t="s">
        <v>50</v>
      </c>
      <c r="D15" s="24" t="s">
        <v>31</v>
      </c>
      <c r="E15" s="24" t="s">
        <v>32</v>
      </c>
      <c r="F15" s="23"/>
      <c r="G15" s="23">
        <v>1</v>
      </c>
      <c r="H15" s="26">
        <v>620</v>
      </c>
      <c r="I15" s="23">
        <v>320</v>
      </c>
      <c r="J15" s="26">
        <f t="shared" si="0"/>
        <v>620</v>
      </c>
      <c r="K15" s="48" t="s">
        <v>33</v>
      </c>
      <c r="L15" s="26">
        <f t="shared" si="1"/>
        <v>620</v>
      </c>
      <c r="M15" s="26"/>
      <c r="N15" s="23">
        <v>320</v>
      </c>
      <c r="O15" s="26">
        <f t="shared" si="2"/>
        <v>198400</v>
      </c>
      <c r="P15" s="24" t="s">
        <v>34</v>
      </c>
      <c r="Q15" s="49">
        <f t="shared" si="3"/>
        <v>0.15625</v>
      </c>
      <c r="R15" s="23">
        <v>50</v>
      </c>
      <c r="S15" s="26">
        <f t="shared" si="4"/>
        <v>31000</v>
      </c>
      <c r="T15" s="26"/>
      <c r="U15" s="26">
        <f t="shared" si="5"/>
        <v>31000</v>
      </c>
    </row>
    <row r="16" s="3" customFormat="1" ht="19" customHeight="1" spans="1:21">
      <c r="A16" s="23">
        <v>10</v>
      </c>
      <c r="B16" s="24" t="s">
        <v>51</v>
      </c>
      <c r="C16" s="43" t="s">
        <v>52</v>
      </c>
      <c r="D16" s="24" t="s">
        <v>31</v>
      </c>
      <c r="E16" s="24" t="s">
        <v>32</v>
      </c>
      <c r="F16" s="23"/>
      <c r="G16" s="23">
        <v>1</v>
      </c>
      <c r="H16" s="26">
        <v>128</v>
      </c>
      <c r="I16" s="23">
        <v>320</v>
      </c>
      <c r="J16" s="26">
        <f t="shared" si="0"/>
        <v>128</v>
      </c>
      <c r="K16" s="48" t="s">
        <v>33</v>
      </c>
      <c r="L16" s="26">
        <f t="shared" si="1"/>
        <v>128</v>
      </c>
      <c r="M16" s="26"/>
      <c r="N16" s="23">
        <v>320</v>
      </c>
      <c r="O16" s="26">
        <f t="shared" si="2"/>
        <v>40960</v>
      </c>
      <c r="P16" s="24" t="s">
        <v>34</v>
      </c>
      <c r="Q16" s="49">
        <f t="shared" si="3"/>
        <v>0.15625</v>
      </c>
      <c r="R16" s="23">
        <v>50</v>
      </c>
      <c r="S16" s="26">
        <f t="shared" si="4"/>
        <v>6400</v>
      </c>
      <c r="T16" s="26"/>
      <c r="U16" s="26">
        <f t="shared" si="5"/>
        <v>6400</v>
      </c>
    </row>
    <row r="17" s="3" customFormat="1" ht="19" customHeight="1" spans="1:21">
      <c r="A17" s="23">
        <v>11</v>
      </c>
      <c r="B17" s="24" t="s">
        <v>53</v>
      </c>
      <c r="C17" s="43" t="s">
        <v>54</v>
      </c>
      <c r="D17" s="24" t="s">
        <v>31</v>
      </c>
      <c r="E17" s="24" t="s">
        <v>32</v>
      </c>
      <c r="F17" s="23"/>
      <c r="G17" s="23">
        <v>1</v>
      </c>
      <c r="H17" s="26">
        <v>305</v>
      </c>
      <c r="I17" s="23">
        <v>320</v>
      </c>
      <c r="J17" s="26">
        <f t="shared" si="0"/>
        <v>305</v>
      </c>
      <c r="K17" s="48" t="s">
        <v>33</v>
      </c>
      <c r="L17" s="26">
        <f t="shared" si="1"/>
        <v>305</v>
      </c>
      <c r="M17" s="26"/>
      <c r="N17" s="23">
        <v>320</v>
      </c>
      <c r="O17" s="26">
        <f t="shared" si="2"/>
        <v>97600</v>
      </c>
      <c r="P17" s="24" t="s">
        <v>34</v>
      </c>
      <c r="Q17" s="49">
        <f t="shared" si="3"/>
        <v>0.15625</v>
      </c>
      <c r="R17" s="23">
        <v>50</v>
      </c>
      <c r="S17" s="26">
        <f t="shared" si="4"/>
        <v>15250</v>
      </c>
      <c r="T17" s="26"/>
      <c r="U17" s="26">
        <f t="shared" si="5"/>
        <v>15250</v>
      </c>
    </row>
    <row r="18" s="3" customFormat="1" ht="19" customHeight="1" spans="1:21">
      <c r="A18" s="23">
        <v>12</v>
      </c>
      <c r="B18" s="24" t="s">
        <v>55</v>
      </c>
      <c r="C18" s="43" t="s">
        <v>56</v>
      </c>
      <c r="D18" s="24" t="s">
        <v>31</v>
      </c>
      <c r="E18" s="24" t="s">
        <v>32</v>
      </c>
      <c r="F18" s="23"/>
      <c r="G18" s="23">
        <v>1</v>
      </c>
      <c r="H18" s="26">
        <v>80.9</v>
      </c>
      <c r="I18" s="23">
        <v>320</v>
      </c>
      <c r="J18" s="26">
        <f t="shared" si="0"/>
        <v>80.9</v>
      </c>
      <c r="K18" s="48" t="s">
        <v>33</v>
      </c>
      <c r="L18" s="26">
        <f t="shared" si="1"/>
        <v>80.9</v>
      </c>
      <c r="M18" s="26"/>
      <c r="N18" s="23">
        <v>320</v>
      </c>
      <c r="O18" s="26">
        <f t="shared" si="2"/>
        <v>25888</v>
      </c>
      <c r="P18" s="24" t="s">
        <v>34</v>
      </c>
      <c r="Q18" s="49">
        <f t="shared" si="3"/>
        <v>0.15625</v>
      </c>
      <c r="R18" s="23">
        <v>50</v>
      </c>
      <c r="S18" s="26">
        <f t="shared" si="4"/>
        <v>4045</v>
      </c>
      <c r="T18" s="26"/>
      <c r="U18" s="26">
        <f t="shared" si="5"/>
        <v>4045</v>
      </c>
    </row>
    <row r="19" s="3" customFormat="1" ht="19" customHeight="1" spans="1:21">
      <c r="A19" s="23">
        <v>13</v>
      </c>
      <c r="B19" s="24" t="s">
        <v>57</v>
      </c>
      <c r="C19" s="43" t="s">
        <v>58</v>
      </c>
      <c r="D19" s="24" t="s">
        <v>31</v>
      </c>
      <c r="E19" s="24" t="s">
        <v>32</v>
      </c>
      <c r="F19" s="23"/>
      <c r="G19" s="23">
        <v>1</v>
      </c>
      <c r="H19" s="26">
        <v>138</v>
      </c>
      <c r="I19" s="23">
        <v>320</v>
      </c>
      <c r="J19" s="26">
        <f t="shared" si="0"/>
        <v>138</v>
      </c>
      <c r="K19" s="48" t="s">
        <v>33</v>
      </c>
      <c r="L19" s="26">
        <f t="shared" si="1"/>
        <v>138</v>
      </c>
      <c r="M19" s="26"/>
      <c r="N19" s="23">
        <v>320</v>
      </c>
      <c r="O19" s="26">
        <f t="shared" si="2"/>
        <v>44160</v>
      </c>
      <c r="P19" s="24" t="s">
        <v>34</v>
      </c>
      <c r="Q19" s="49">
        <f t="shared" si="3"/>
        <v>0.15625</v>
      </c>
      <c r="R19" s="23">
        <v>50</v>
      </c>
      <c r="S19" s="26">
        <f t="shared" si="4"/>
        <v>6900</v>
      </c>
      <c r="T19" s="26"/>
      <c r="U19" s="26">
        <f t="shared" si="5"/>
        <v>6900</v>
      </c>
    </row>
    <row r="20" s="3" customFormat="1" ht="19" customHeight="1" spans="1:21">
      <c r="A20" s="23">
        <v>14</v>
      </c>
      <c r="B20" s="24" t="s">
        <v>59</v>
      </c>
      <c r="C20" s="43" t="s">
        <v>60</v>
      </c>
      <c r="D20" s="24" t="s">
        <v>31</v>
      </c>
      <c r="E20" s="24" t="s">
        <v>32</v>
      </c>
      <c r="F20" s="23"/>
      <c r="G20" s="23">
        <v>1</v>
      </c>
      <c r="H20" s="26">
        <v>482</v>
      </c>
      <c r="I20" s="23">
        <v>320</v>
      </c>
      <c r="J20" s="26">
        <f t="shared" si="0"/>
        <v>482</v>
      </c>
      <c r="K20" s="48" t="s">
        <v>33</v>
      </c>
      <c r="L20" s="26">
        <f t="shared" si="1"/>
        <v>482</v>
      </c>
      <c r="M20" s="26"/>
      <c r="N20" s="23">
        <v>320</v>
      </c>
      <c r="O20" s="26">
        <f t="shared" si="2"/>
        <v>154240</v>
      </c>
      <c r="P20" s="24" t="s">
        <v>34</v>
      </c>
      <c r="Q20" s="49">
        <f t="shared" si="3"/>
        <v>0.15625</v>
      </c>
      <c r="R20" s="23">
        <v>50</v>
      </c>
      <c r="S20" s="26">
        <f t="shared" si="4"/>
        <v>24100</v>
      </c>
      <c r="T20" s="26"/>
      <c r="U20" s="26">
        <f t="shared" si="5"/>
        <v>24100</v>
      </c>
    </row>
    <row r="21" s="3" customFormat="1" ht="19" customHeight="1" spans="1:21">
      <c r="A21" s="23">
        <v>15</v>
      </c>
      <c r="B21" s="24" t="s">
        <v>61</v>
      </c>
      <c r="C21" s="43" t="s">
        <v>62</v>
      </c>
      <c r="D21" s="24" t="s">
        <v>31</v>
      </c>
      <c r="E21" s="24" t="s">
        <v>32</v>
      </c>
      <c r="F21" s="23"/>
      <c r="G21" s="23">
        <v>1</v>
      </c>
      <c r="H21" s="26">
        <v>316</v>
      </c>
      <c r="I21" s="23">
        <v>320</v>
      </c>
      <c r="J21" s="26">
        <f t="shared" si="0"/>
        <v>316</v>
      </c>
      <c r="K21" s="48" t="s">
        <v>33</v>
      </c>
      <c r="L21" s="26">
        <f t="shared" si="1"/>
        <v>316</v>
      </c>
      <c r="M21" s="26"/>
      <c r="N21" s="23">
        <v>320</v>
      </c>
      <c r="O21" s="26">
        <f t="shared" si="2"/>
        <v>101120</v>
      </c>
      <c r="P21" s="24" t="s">
        <v>34</v>
      </c>
      <c r="Q21" s="49">
        <f t="shared" si="3"/>
        <v>0.15625</v>
      </c>
      <c r="R21" s="23">
        <v>50</v>
      </c>
      <c r="S21" s="26">
        <f t="shared" si="4"/>
        <v>15800</v>
      </c>
      <c r="T21" s="26"/>
      <c r="U21" s="26">
        <f t="shared" si="5"/>
        <v>15800</v>
      </c>
    </row>
    <row r="22" s="3" customFormat="1" ht="19" customHeight="1" spans="1:21">
      <c r="A22" s="23">
        <v>16</v>
      </c>
      <c r="B22" s="24" t="s">
        <v>63</v>
      </c>
      <c r="C22" s="43" t="s">
        <v>64</v>
      </c>
      <c r="D22" s="24" t="s">
        <v>31</v>
      </c>
      <c r="E22" s="24" t="s">
        <v>32</v>
      </c>
      <c r="F22" s="23"/>
      <c r="G22" s="23">
        <v>1</v>
      </c>
      <c r="H22" s="26">
        <v>248</v>
      </c>
      <c r="I22" s="23">
        <v>320</v>
      </c>
      <c r="J22" s="26">
        <f t="shared" si="0"/>
        <v>248</v>
      </c>
      <c r="K22" s="48" t="s">
        <v>33</v>
      </c>
      <c r="L22" s="26">
        <f t="shared" si="1"/>
        <v>248</v>
      </c>
      <c r="M22" s="26"/>
      <c r="N22" s="23">
        <v>320</v>
      </c>
      <c r="O22" s="26">
        <f t="shared" si="2"/>
        <v>79360</v>
      </c>
      <c r="P22" s="24" t="s">
        <v>34</v>
      </c>
      <c r="Q22" s="49">
        <f t="shared" si="3"/>
        <v>0.15625</v>
      </c>
      <c r="R22" s="23">
        <v>50</v>
      </c>
      <c r="S22" s="26">
        <f t="shared" si="4"/>
        <v>12400</v>
      </c>
      <c r="T22" s="26"/>
      <c r="U22" s="26">
        <f t="shared" si="5"/>
        <v>12400</v>
      </c>
    </row>
    <row r="23" s="3" customFormat="1" ht="19" customHeight="1" spans="1:21">
      <c r="A23" s="23">
        <v>17</v>
      </c>
      <c r="B23" s="24" t="s">
        <v>65</v>
      </c>
      <c r="C23" s="43" t="s">
        <v>66</v>
      </c>
      <c r="D23" s="24" t="s">
        <v>31</v>
      </c>
      <c r="E23" s="24" t="s">
        <v>32</v>
      </c>
      <c r="F23" s="23"/>
      <c r="G23" s="23">
        <v>1</v>
      </c>
      <c r="H23" s="26">
        <v>141</v>
      </c>
      <c r="I23" s="23">
        <v>320</v>
      </c>
      <c r="J23" s="26">
        <f t="shared" si="0"/>
        <v>141</v>
      </c>
      <c r="K23" s="48" t="s">
        <v>33</v>
      </c>
      <c r="L23" s="26">
        <f t="shared" si="1"/>
        <v>141</v>
      </c>
      <c r="M23" s="26"/>
      <c r="N23" s="23">
        <v>320</v>
      </c>
      <c r="O23" s="26">
        <f t="shared" si="2"/>
        <v>45120</v>
      </c>
      <c r="P23" s="24" t="s">
        <v>34</v>
      </c>
      <c r="Q23" s="49">
        <f t="shared" si="3"/>
        <v>0.15625</v>
      </c>
      <c r="R23" s="23">
        <v>50</v>
      </c>
      <c r="S23" s="26">
        <f t="shared" si="4"/>
        <v>7050</v>
      </c>
      <c r="T23" s="26"/>
      <c r="U23" s="26">
        <f t="shared" si="5"/>
        <v>7050</v>
      </c>
    </row>
    <row r="24" s="3" customFormat="1" ht="19" customHeight="1" spans="1:21">
      <c r="A24" s="23">
        <v>18</v>
      </c>
      <c r="B24" s="24" t="s">
        <v>67</v>
      </c>
      <c r="C24" s="43" t="s">
        <v>68</v>
      </c>
      <c r="D24" s="24" t="s">
        <v>31</v>
      </c>
      <c r="E24" s="24" t="s">
        <v>32</v>
      </c>
      <c r="F24" s="23"/>
      <c r="G24" s="23">
        <v>1</v>
      </c>
      <c r="H24" s="26">
        <v>680</v>
      </c>
      <c r="I24" s="23">
        <v>320</v>
      </c>
      <c r="J24" s="26">
        <f t="shared" si="0"/>
        <v>680</v>
      </c>
      <c r="K24" s="48" t="s">
        <v>33</v>
      </c>
      <c r="L24" s="26">
        <f t="shared" si="1"/>
        <v>680</v>
      </c>
      <c r="M24" s="26"/>
      <c r="N24" s="23">
        <v>320</v>
      </c>
      <c r="O24" s="26">
        <f t="shared" si="2"/>
        <v>217600</v>
      </c>
      <c r="P24" s="24" t="s">
        <v>34</v>
      </c>
      <c r="Q24" s="49">
        <f t="shared" si="3"/>
        <v>0.15625</v>
      </c>
      <c r="R24" s="23">
        <v>50</v>
      </c>
      <c r="S24" s="26">
        <f t="shared" si="4"/>
        <v>34000</v>
      </c>
      <c r="T24" s="26"/>
      <c r="U24" s="26">
        <f t="shared" si="5"/>
        <v>34000</v>
      </c>
    </row>
    <row r="25" s="3" customFormat="1" ht="19" customHeight="1" spans="1:21">
      <c r="A25" s="23">
        <v>19</v>
      </c>
      <c r="B25" s="24" t="s">
        <v>69</v>
      </c>
      <c r="C25" s="43" t="s">
        <v>70</v>
      </c>
      <c r="D25" s="24" t="s">
        <v>31</v>
      </c>
      <c r="E25" s="24" t="s">
        <v>32</v>
      </c>
      <c r="F25" s="23"/>
      <c r="G25" s="23">
        <v>1</v>
      </c>
      <c r="H25" s="26">
        <v>321</v>
      </c>
      <c r="I25" s="23">
        <v>320</v>
      </c>
      <c r="J25" s="26">
        <f t="shared" si="0"/>
        <v>321</v>
      </c>
      <c r="K25" s="48" t="s">
        <v>33</v>
      </c>
      <c r="L25" s="26">
        <f t="shared" si="1"/>
        <v>321</v>
      </c>
      <c r="M25" s="26"/>
      <c r="N25" s="23">
        <v>320</v>
      </c>
      <c r="O25" s="26">
        <f t="shared" si="2"/>
        <v>102720</v>
      </c>
      <c r="P25" s="24" t="s">
        <v>34</v>
      </c>
      <c r="Q25" s="49">
        <f t="shared" si="3"/>
        <v>0.15625</v>
      </c>
      <c r="R25" s="23">
        <v>50</v>
      </c>
      <c r="S25" s="26">
        <f t="shared" si="4"/>
        <v>16050</v>
      </c>
      <c r="T25" s="26"/>
      <c r="U25" s="26">
        <f t="shared" si="5"/>
        <v>16050</v>
      </c>
    </row>
    <row r="26" s="3" customFormat="1" ht="19" customHeight="1" spans="1:21">
      <c r="A26" s="23">
        <v>20</v>
      </c>
      <c r="B26" s="24" t="s">
        <v>71</v>
      </c>
      <c r="C26" s="43" t="s">
        <v>72</v>
      </c>
      <c r="D26" s="24" t="s">
        <v>31</v>
      </c>
      <c r="E26" s="24" t="s">
        <v>32</v>
      </c>
      <c r="F26" s="23"/>
      <c r="G26" s="23">
        <v>1</v>
      </c>
      <c r="H26" s="26">
        <v>281</v>
      </c>
      <c r="I26" s="23">
        <v>320</v>
      </c>
      <c r="J26" s="26">
        <f t="shared" si="0"/>
        <v>281</v>
      </c>
      <c r="K26" s="48" t="s">
        <v>33</v>
      </c>
      <c r="L26" s="26">
        <f t="shared" si="1"/>
        <v>281</v>
      </c>
      <c r="M26" s="26"/>
      <c r="N26" s="23">
        <v>320</v>
      </c>
      <c r="O26" s="26">
        <f t="shared" si="2"/>
        <v>89920</v>
      </c>
      <c r="P26" s="24" t="s">
        <v>34</v>
      </c>
      <c r="Q26" s="49">
        <f t="shared" si="3"/>
        <v>0.15625</v>
      </c>
      <c r="R26" s="23">
        <v>50</v>
      </c>
      <c r="S26" s="26">
        <f t="shared" si="4"/>
        <v>14050</v>
      </c>
      <c r="T26" s="26"/>
      <c r="U26" s="26">
        <f t="shared" si="5"/>
        <v>14050</v>
      </c>
    </row>
    <row r="27" s="3" customFormat="1" ht="19" customHeight="1" spans="1:21">
      <c r="A27" s="23">
        <v>21</v>
      </c>
      <c r="B27" s="24" t="s">
        <v>51</v>
      </c>
      <c r="C27" s="43" t="s">
        <v>73</v>
      </c>
      <c r="D27" s="24" t="s">
        <v>31</v>
      </c>
      <c r="E27" s="24" t="s">
        <v>32</v>
      </c>
      <c r="F27" s="23"/>
      <c r="G27" s="23">
        <v>1</v>
      </c>
      <c r="H27" s="26">
        <v>311</v>
      </c>
      <c r="I27" s="23">
        <v>320</v>
      </c>
      <c r="J27" s="26">
        <f t="shared" si="0"/>
        <v>311</v>
      </c>
      <c r="K27" s="48" t="s">
        <v>33</v>
      </c>
      <c r="L27" s="26">
        <f t="shared" si="1"/>
        <v>311</v>
      </c>
      <c r="M27" s="26"/>
      <c r="N27" s="23">
        <v>320</v>
      </c>
      <c r="O27" s="26">
        <f t="shared" si="2"/>
        <v>99520</v>
      </c>
      <c r="P27" s="24" t="s">
        <v>34</v>
      </c>
      <c r="Q27" s="49">
        <f t="shared" si="3"/>
        <v>0.15625</v>
      </c>
      <c r="R27" s="23">
        <v>50</v>
      </c>
      <c r="S27" s="26">
        <f t="shared" si="4"/>
        <v>15550</v>
      </c>
      <c r="T27" s="26"/>
      <c r="U27" s="26">
        <f t="shared" si="5"/>
        <v>15550</v>
      </c>
    </row>
    <row r="28" s="3" customFormat="1" ht="19" customHeight="1" spans="1:21">
      <c r="A28" s="23">
        <v>22</v>
      </c>
      <c r="B28" s="24" t="s">
        <v>74</v>
      </c>
      <c r="C28" s="43" t="s">
        <v>75</v>
      </c>
      <c r="D28" s="24" t="s">
        <v>31</v>
      </c>
      <c r="E28" s="24" t="s">
        <v>32</v>
      </c>
      <c r="F28" s="23"/>
      <c r="G28" s="23">
        <v>1</v>
      </c>
      <c r="H28" s="26">
        <v>331</v>
      </c>
      <c r="I28" s="23">
        <v>320</v>
      </c>
      <c r="J28" s="26">
        <f t="shared" si="0"/>
        <v>331</v>
      </c>
      <c r="K28" s="48" t="s">
        <v>33</v>
      </c>
      <c r="L28" s="26">
        <f t="shared" si="1"/>
        <v>331</v>
      </c>
      <c r="M28" s="26"/>
      <c r="N28" s="23">
        <v>320</v>
      </c>
      <c r="O28" s="26">
        <f t="shared" si="2"/>
        <v>105920</v>
      </c>
      <c r="P28" s="24" t="s">
        <v>34</v>
      </c>
      <c r="Q28" s="49">
        <f t="shared" si="3"/>
        <v>0.15625</v>
      </c>
      <c r="R28" s="23">
        <v>50</v>
      </c>
      <c r="S28" s="26">
        <f t="shared" si="4"/>
        <v>16550</v>
      </c>
      <c r="T28" s="26"/>
      <c r="U28" s="26">
        <f t="shared" si="5"/>
        <v>16550</v>
      </c>
    </row>
    <row r="29" s="3" customFormat="1" ht="19" customHeight="1" spans="1:21">
      <c r="A29" s="23">
        <v>23</v>
      </c>
      <c r="B29" s="24" t="s">
        <v>76</v>
      </c>
      <c r="C29" s="43" t="s">
        <v>77</v>
      </c>
      <c r="D29" s="24" t="s">
        <v>31</v>
      </c>
      <c r="E29" s="24" t="s">
        <v>32</v>
      </c>
      <c r="F29" s="23"/>
      <c r="G29" s="23">
        <v>1</v>
      </c>
      <c r="H29" s="26">
        <v>424</v>
      </c>
      <c r="I29" s="23">
        <v>320</v>
      </c>
      <c r="J29" s="26">
        <f t="shared" si="0"/>
        <v>424</v>
      </c>
      <c r="K29" s="48" t="s">
        <v>33</v>
      </c>
      <c r="L29" s="26">
        <f t="shared" si="1"/>
        <v>424</v>
      </c>
      <c r="M29" s="26"/>
      <c r="N29" s="23">
        <v>320</v>
      </c>
      <c r="O29" s="26">
        <f t="shared" si="2"/>
        <v>135680</v>
      </c>
      <c r="P29" s="24" t="s">
        <v>34</v>
      </c>
      <c r="Q29" s="49">
        <f t="shared" si="3"/>
        <v>0.15625</v>
      </c>
      <c r="R29" s="23">
        <v>50</v>
      </c>
      <c r="S29" s="26">
        <f t="shared" si="4"/>
        <v>21200</v>
      </c>
      <c r="T29" s="26"/>
      <c r="U29" s="26">
        <f t="shared" si="5"/>
        <v>21200</v>
      </c>
    </row>
    <row r="30" s="3" customFormat="1" ht="19" customHeight="1" spans="1:21">
      <c r="A30" s="23">
        <v>24</v>
      </c>
      <c r="B30" s="24" t="s">
        <v>78</v>
      </c>
      <c r="C30" s="43" t="s">
        <v>79</v>
      </c>
      <c r="D30" s="24" t="s">
        <v>31</v>
      </c>
      <c r="E30" s="24" t="s">
        <v>32</v>
      </c>
      <c r="F30" s="23"/>
      <c r="G30" s="23">
        <v>1</v>
      </c>
      <c r="H30" s="26">
        <v>290</v>
      </c>
      <c r="I30" s="23">
        <v>320</v>
      </c>
      <c r="J30" s="26">
        <f t="shared" si="0"/>
        <v>290</v>
      </c>
      <c r="K30" s="48" t="s">
        <v>33</v>
      </c>
      <c r="L30" s="26">
        <f t="shared" si="1"/>
        <v>290</v>
      </c>
      <c r="M30" s="26"/>
      <c r="N30" s="23">
        <v>320</v>
      </c>
      <c r="O30" s="26">
        <f t="shared" si="2"/>
        <v>92800</v>
      </c>
      <c r="P30" s="24" t="s">
        <v>34</v>
      </c>
      <c r="Q30" s="49">
        <f t="shared" si="3"/>
        <v>0.15625</v>
      </c>
      <c r="R30" s="23">
        <v>50</v>
      </c>
      <c r="S30" s="26">
        <f t="shared" si="4"/>
        <v>14500</v>
      </c>
      <c r="T30" s="26"/>
      <c r="U30" s="26">
        <f t="shared" si="5"/>
        <v>14500</v>
      </c>
    </row>
    <row r="31" s="3" customFormat="1" ht="19" customHeight="1" spans="1:21">
      <c r="A31" s="23">
        <v>25</v>
      </c>
      <c r="B31" s="24" t="s">
        <v>80</v>
      </c>
      <c r="C31" s="43" t="s">
        <v>81</v>
      </c>
      <c r="D31" s="24" t="s">
        <v>31</v>
      </c>
      <c r="E31" s="24" t="s">
        <v>32</v>
      </c>
      <c r="F31" s="23"/>
      <c r="G31" s="23">
        <v>1</v>
      </c>
      <c r="H31" s="26">
        <v>185</v>
      </c>
      <c r="I31" s="23">
        <v>320</v>
      </c>
      <c r="J31" s="26">
        <f t="shared" si="0"/>
        <v>185</v>
      </c>
      <c r="K31" s="48" t="s">
        <v>33</v>
      </c>
      <c r="L31" s="26">
        <f t="shared" si="1"/>
        <v>185</v>
      </c>
      <c r="M31" s="26"/>
      <c r="N31" s="23">
        <v>320</v>
      </c>
      <c r="O31" s="26">
        <f t="shared" si="2"/>
        <v>59200</v>
      </c>
      <c r="P31" s="24" t="s">
        <v>34</v>
      </c>
      <c r="Q31" s="49">
        <f t="shared" si="3"/>
        <v>0.15625</v>
      </c>
      <c r="R31" s="23">
        <v>50</v>
      </c>
      <c r="S31" s="26">
        <f t="shared" si="4"/>
        <v>9250</v>
      </c>
      <c r="T31" s="26"/>
      <c r="U31" s="26">
        <f t="shared" si="5"/>
        <v>9250</v>
      </c>
    </row>
    <row r="32" s="3" customFormat="1" ht="19" customHeight="1" spans="1:21">
      <c r="A32" s="23">
        <v>26</v>
      </c>
      <c r="B32" s="24" t="s">
        <v>82</v>
      </c>
      <c r="C32" s="43" t="s">
        <v>83</v>
      </c>
      <c r="D32" s="24" t="s">
        <v>31</v>
      </c>
      <c r="E32" s="24" t="s">
        <v>32</v>
      </c>
      <c r="F32" s="23"/>
      <c r="G32" s="23">
        <v>1</v>
      </c>
      <c r="H32" s="26">
        <v>345</v>
      </c>
      <c r="I32" s="23">
        <v>320</v>
      </c>
      <c r="J32" s="26">
        <f t="shared" si="0"/>
        <v>345</v>
      </c>
      <c r="K32" s="48" t="s">
        <v>33</v>
      </c>
      <c r="L32" s="26">
        <f t="shared" si="1"/>
        <v>345</v>
      </c>
      <c r="M32" s="26"/>
      <c r="N32" s="23">
        <v>320</v>
      </c>
      <c r="O32" s="26">
        <f t="shared" si="2"/>
        <v>110400</v>
      </c>
      <c r="P32" s="24" t="s">
        <v>34</v>
      </c>
      <c r="Q32" s="49">
        <f t="shared" si="3"/>
        <v>0.15625</v>
      </c>
      <c r="R32" s="23">
        <v>50</v>
      </c>
      <c r="S32" s="26">
        <f t="shared" si="4"/>
        <v>17250</v>
      </c>
      <c r="T32" s="26"/>
      <c r="U32" s="26">
        <f t="shared" si="5"/>
        <v>17250</v>
      </c>
    </row>
    <row r="33" s="3" customFormat="1" ht="19" customHeight="1" spans="1:21">
      <c r="A33" s="23">
        <v>27</v>
      </c>
      <c r="B33" s="24" t="s">
        <v>84</v>
      </c>
      <c r="C33" s="43" t="s">
        <v>85</v>
      </c>
      <c r="D33" s="24" t="s">
        <v>31</v>
      </c>
      <c r="E33" s="24" t="s">
        <v>32</v>
      </c>
      <c r="F33" s="23"/>
      <c r="G33" s="23">
        <v>1</v>
      </c>
      <c r="H33" s="26">
        <v>419</v>
      </c>
      <c r="I33" s="23">
        <v>320</v>
      </c>
      <c r="J33" s="26">
        <f t="shared" si="0"/>
        <v>419</v>
      </c>
      <c r="K33" s="48" t="s">
        <v>33</v>
      </c>
      <c r="L33" s="26">
        <f t="shared" si="1"/>
        <v>419</v>
      </c>
      <c r="M33" s="26"/>
      <c r="N33" s="23">
        <v>320</v>
      </c>
      <c r="O33" s="26">
        <f t="shared" si="2"/>
        <v>134080</v>
      </c>
      <c r="P33" s="24" t="s">
        <v>34</v>
      </c>
      <c r="Q33" s="49">
        <f t="shared" si="3"/>
        <v>0.15625</v>
      </c>
      <c r="R33" s="23">
        <v>50</v>
      </c>
      <c r="S33" s="26">
        <f t="shared" si="4"/>
        <v>20950</v>
      </c>
      <c r="T33" s="26"/>
      <c r="U33" s="26">
        <f t="shared" si="5"/>
        <v>20950</v>
      </c>
    </row>
    <row r="34" s="3" customFormat="1" ht="19" customHeight="1" spans="1:21">
      <c r="A34" s="23">
        <v>28</v>
      </c>
      <c r="B34" s="24" t="s">
        <v>86</v>
      </c>
      <c r="C34" s="43" t="s">
        <v>87</v>
      </c>
      <c r="D34" s="24" t="s">
        <v>31</v>
      </c>
      <c r="E34" s="24" t="s">
        <v>32</v>
      </c>
      <c r="F34" s="23"/>
      <c r="G34" s="23">
        <v>1</v>
      </c>
      <c r="H34" s="26">
        <v>529</v>
      </c>
      <c r="I34" s="23">
        <v>320</v>
      </c>
      <c r="J34" s="26">
        <f t="shared" si="0"/>
        <v>529</v>
      </c>
      <c r="K34" s="48" t="s">
        <v>33</v>
      </c>
      <c r="L34" s="26">
        <f t="shared" si="1"/>
        <v>529</v>
      </c>
      <c r="M34" s="26"/>
      <c r="N34" s="23">
        <v>320</v>
      </c>
      <c r="O34" s="26">
        <f t="shared" si="2"/>
        <v>169280</v>
      </c>
      <c r="P34" s="24" t="s">
        <v>34</v>
      </c>
      <c r="Q34" s="49">
        <f t="shared" si="3"/>
        <v>0.15625</v>
      </c>
      <c r="R34" s="23">
        <v>50</v>
      </c>
      <c r="S34" s="26">
        <f t="shared" si="4"/>
        <v>26450</v>
      </c>
      <c r="T34" s="26"/>
      <c r="U34" s="26">
        <f t="shared" si="5"/>
        <v>26450</v>
      </c>
    </row>
    <row r="35" s="3" customFormat="1" ht="19" customHeight="1" spans="1:21">
      <c r="A35" s="23">
        <v>29</v>
      </c>
      <c r="B35" s="24" t="s">
        <v>88</v>
      </c>
      <c r="C35" s="43" t="s">
        <v>89</v>
      </c>
      <c r="D35" s="24" t="s">
        <v>31</v>
      </c>
      <c r="E35" s="24" t="s">
        <v>32</v>
      </c>
      <c r="F35" s="23"/>
      <c r="G35" s="23">
        <v>1</v>
      </c>
      <c r="H35" s="26">
        <v>1174.08</v>
      </c>
      <c r="I35" s="23">
        <v>320</v>
      </c>
      <c r="J35" s="26">
        <f t="shared" si="0"/>
        <v>1174.08</v>
      </c>
      <c r="K35" s="48" t="s">
        <v>33</v>
      </c>
      <c r="L35" s="26">
        <f t="shared" si="1"/>
        <v>1174.08</v>
      </c>
      <c r="M35" s="26"/>
      <c r="N35" s="23">
        <v>320</v>
      </c>
      <c r="O35" s="26">
        <f t="shared" si="2"/>
        <v>375705.6</v>
      </c>
      <c r="P35" s="24" t="s">
        <v>34</v>
      </c>
      <c r="Q35" s="49">
        <f t="shared" si="3"/>
        <v>0.15625</v>
      </c>
      <c r="R35" s="23">
        <v>50</v>
      </c>
      <c r="S35" s="26">
        <f t="shared" si="4"/>
        <v>58704</v>
      </c>
      <c r="T35" s="26"/>
      <c r="U35" s="26">
        <f t="shared" si="5"/>
        <v>58704</v>
      </c>
    </row>
    <row r="36" s="3" customFormat="1" ht="19" customHeight="1" spans="1:21">
      <c r="A36" s="23">
        <v>30</v>
      </c>
      <c r="B36" s="24" t="s">
        <v>90</v>
      </c>
      <c r="C36" s="43" t="s">
        <v>91</v>
      </c>
      <c r="D36" s="24" t="s">
        <v>31</v>
      </c>
      <c r="E36" s="24" t="s">
        <v>32</v>
      </c>
      <c r="F36" s="23"/>
      <c r="G36" s="23">
        <v>1</v>
      </c>
      <c r="H36" s="26">
        <v>524.2</v>
      </c>
      <c r="I36" s="23">
        <v>320</v>
      </c>
      <c r="J36" s="26">
        <f t="shared" si="0"/>
        <v>524.2</v>
      </c>
      <c r="K36" s="48" t="s">
        <v>33</v>
      </c>
      <c r="L36" s="26">
        <f t="shared" si="1"/>
        <v>524.2</v>
      </c>
      <c r="M36" s="26"/>
      <c r="N36" s="23">
        <v>320</v>
      </c>
      <c r="O36" s="26">
        <f t="shared" si="2"/>
        <v>167744</v>
      </c>
      <c r="P36" s="24" t="s">
        <v>34</v>
      </c>
      <c r="Q36" s="49">
        <f t="shared" si="3"/>
        <v>0.15625</v>
      </c>
      <c r="R36" s="23">
        <v>50</v>
      </c>
      <c r="S36" s="26">
        <f t="shared" si="4"/>
        <v>26210</v>
      </c>
      <c r="T36" s="26"/>
      <c r="U36" s="26">
        <f t="shared" si="5"/>
        <v>26210</v>
      </c>
    </row>
    <row r="37" s="3" customFormat="1" ht="19" customHeight="1" spans="1:21">
      <c r="A37" s="23">
        <v>31</v>
      </c>
      <c r="B37" s="24" t="s">
        <v>92</v>
      </c>
      <c r="C37" s="43" t="s">
        <v>93</v>
      </c>
      <c r="D37" s="24" t="s">
        <v>31</v>
      </c>
      <c r="E37" s="24" t="s">
        <v>32</v>
      </c>
      <c r="F37" s="23"/>
      <c r="G37" s="23">
        <v>1</v>
      </c>
      <c r="H37" s="26">
        <v>717</v>
      </c>
      <c r="I37" s="23">
        <v>320</v>
      </c>
      <c r="J37" s="26">
        <f t="shared" si="0"/>
        <v>717</v>
      </c>
      <c r="K37" s="48" t="s">
        <v>33</v>
      </c>
      <c r="L37" s="26">
        <f t="shared" si="1"/>
        <v>717</v>
      </c>
      <c r="M37" s="26"/>
      <c r="N37" s="23">
        <v>320</v>
      </c>
      <c r="O37" s="26">
        <f t="shared" si="2"/>
        <v>229440</v>
      </c>
      <c r="P37" s="24" t="s">
        <v>34</v>
      </c>
      <c r="Q37" s="49">
        <f t="shared" si="3"/>
        <v>0.15625</v>
      </c>
      <c r="R37" s="23">
        <v>50</v>
      </c>
      <c r="S37" s="26">
        <f t="shared" si="4"/>
        <v>35850</v>
      </c>
      <c r="T37" s="26"/>
      <c r="U37" s="26">
        <f t="shared" si="5"/>
        <v>35850</v>
      </c>
    </row>
    <row r="38" s="3" customFormat="1" ht="19" customHeight="1" spans="1:21">
      <c r="A38" s="23">
        <v>32</v>
      </c>
      <c r="B38" s="24" t="s">
        <v>94</v>
      </c>
      <c r="C38" s="43" t="s">
        <v>95</v>
      </c>
      <c r="D38" s="24" t="s">
        <v>31</v>
      </c>
      <c r="E38" s="24" t="s">
        <v>32</v>
      </c>
      <c r="F38" s="23"/>
      <c r="G38" s="23">
        <v>1</v>
      </c>
      <c r="H38" s="26">
        <v>518.8</v>
      </c>
      <c r="I38" s="23">
        <v>320</v>
      </c>
      <c r="J38" s="26">
        <f t="shared" si="0"/>
        <v>518.8</v>
      </c>
      <c r="K38" s="48" t="s">
        <v>33</v>
      </c>
      <c r="L38" s="26">
        <f t="shared" si="1"/>
        <v>518.8</v>
      </c>
      <c r="M38" s="26"/>
      <c r="N38" s="23">
        <v>320</v>
      </c>
      <c r="O38" s="26">
        <f t="shared" si="2"/>
        <v>166016</v>
      </c>
      <c r="P38" s="24" t="s">
        <v>34</v>
      </c>
      <c r="Q38" s="49">
        <f t="shared" si="3"/>
        <v>0.15625</v>
      </c>
      <c r="R38" s="23">
        <v>50</v>
      </c>
      <c r="S38" s="26">
        <f t="shared" si="4"/>
        <v>25940</v>
      </c>
      <c r="T38" s="26"/>
      <c r="U38" s="26">
        <f t="shared" si="5"/>
        <v>25940</v>
      </c>
    </row>
    <row r="39" s="3" customFormat="1" ht="19" customHeight="1" spans="1:21">
      <c r="A39" s="23">
        <v>33</v>
      </c>
      <c r="B39" s="24" t="s">
        <v>96</v>
      </c>
      <c r="C39" s="43" t="s">
        <v>97</v>
      </c>
      <c r="D39" s="24" t="s">
        <v>31</v>
      </c>
      <c r="E39" s="24" t="s">
        <v>32</v>
      </c>
      <c r="F39" s="23"/>
      <c r="G39" s="23">
        <v>1</v>
      </c>
      <c r="H39" s="26">
        <v>696.3</v>
      </c>
      <c r="I39" s="23">
        <v>320</v>
      </c>
      <c r="J39" s="26">
        <f t="shared" si="0"/>
        <v>696.3</v>
      </c>
      <c r="K39" s="48" t="s">
        <v>33</v>
      </c>
      <c r="L39" s="26">
        <f t="shared" si="1"/>
        <v>696.3</v>
      </c>
      <c r="M39" s="26"/>
      <c r="N39" s="23">
        <v>320</v>
      </c>
      <c r="O39" s="26">
        <f t="shared" si="2"/>
        <v>222816</v>
      </c>
      <c r="P39" s="24" t="s">
        <v>34</v>
      </c>
      <c r="Q39" s="49">
        <f t="shared" si="3"/>
        <v>0.15625</v>
      </c>
      <c r="R39" s="23">
        <v>50</v>
      </c>
      <c r="S39" s="26">
        <f t="shared" si="4"/>
        <v>34815</v>
      </c>
      <c r="T39" s="26"/>
      <c r="U39" s="26">
        <f t="shared" si="5"/>
        <v>34815</v>
      </c>
    </row>
    <row r="40" s="3" customFormat="1" ht="19" customHeight="1" spans="1:21">
      <c r="A40" s="23">
        <v>34</v>
      </c>
      <c r="B40" s="24" t="s">
        <v>98</v>
      </c>
      <c r="C40" s="43" t="s">
        <v>99</v>
      </c>
      <c r="D40" s="24" t="s">
        <v>31</v>
      </c>
      <c r="E40" s="24" t="s">
        <v>32</v>
      </c>
      <c r="F40" s="23"/>
      <c r="G40" s="23">
        <v>1</v>
      </c>
      <c r="H40" s="26">
        <v>750</v>
      </c>
      <c r="I40" s="23">
        <v>320</v>
      </c>
      <c r="J40" s="26">
        <f t="shared" si="0"/>
        <v>750</v>
      </c>
      <c r="K40" s="48" t="s">
        <v>33</v>
      </c>
      <c r="L40" s="26">
        <f t="shared" si="1"/>
        <v>750</v>
      </c>
      <c r="M40" s="26"/>
      <c r="N40" s="23">
        <v>320</v>
      </c>
      <c r="O40" s="26">
        <f t="shared" si="2"/>
        <v>240000</v>
      </c>
      <c r="P40" s="24" t="s">
        <v>34</v>
      </c>
      <c r="Q40" s="49">
        <f t="shared" si="3"/>
        <v>0.15625</v>
      </c>
      <c r="R40" s="23">
        <v>50</v>
      </c>
      <c r="S40" s="26">
        <f t="shared" si="4"/>
        <v>37500</v>
      </c>
      <c r="T40" s="26"/>
      <c r="U40" s="26">
        <f t="shared" si="5"/>
        <v>37500</v>
      </c>
    </row>
    <row r="41" s="3" customFormat="1" ht="19" customHeight="1" spans="1:21">
      <c r="A41" s="23">
        <v>35</v>
      </c>
      <c r="B41" s="24" t="s">
        <v>100</v>
      </c>
      <c r="C41" s="43" t="s">
        <v>101</v>
      </c>
      <c r="D41" s="24" t="s">
        <v>31</v>
      </c>
      <c r="E41" s="24" t="s">
        <v>32</v>
      </c>
      <c r="F41" s="23"/>
      <c r="G41" s="23">
        <v>1</v>
      </c>
      <c r="H41" s="26">
        <v>351</v>
      </c>
      <c r="I41" s="23">
        <v>320</v>
      </c>
      <c r="J41" s="26">
        <f t="shared" si="0"/>
        <v>351</v>
      </c>
      <c r="K41" s="48" t="s">
        <v>33</v>
      </c>
      <c r="L41" s="26">
        <f t="shared" si="1"/>
        <v>351</v>
      </c>
      <c r="M41" s="26"/>
      <c r="N41" s="23">
        <v>320</v>
      </c>
      <c r="O41" s="26">
        <f t="shared" si="2"/>
        <v>112320</v>
      </c>
      <c r="P41" s="24" t="s">
        <v>34</v>
      </c>
      <c r="Q41" s="49">
        <f t="shared" si="3"/>
        <v>0.15625</v>
      </c>
      <c r="R41" s="23">
        <v>50</v>
      </c>
      <c r="S41" s="26">
        <f t="shared" si="4"/>
        <v>17550</v>
      </c>
      <c r="T41" s="26"/>
      <c r="U41" s="26">
        <f t="shared" si="5"/>
        <v>17550</v>
      </c>
    </row>
    <row r="42" s="3" customFormat="1" ht="19" customHeight="1" spans="1:21">
      <c r="A42" s="23">
        <v>36</v>
      </c>
      <c r="B42" s="24" t="s">
        <v>102</v>
      </c>
      <c r="C42" s="43" t="s">
        <v>103</v>
      </c>
      <c r="D42" s="24" t="s">
        <v>31</v>
      </c>
      <c r="E42" s="24" t="s">
        <v>32</v>
      </c>
      <c r="F42" s="23"/>
      <c r="G42" s="23">
        <v>1</v>
      </c>
      <c r="H42" s="26">
        <v>147.1</v>
      </c>
      <c r="I42" s="23">
        <v>320</v>
      </c>
      <c r="J42" s="26">
        <f t="shared" si="0"/>
        <v>147.1</v>
      </c>
      <c r="K42" s="48" t="s">
        <v>33</v>
      </c>
      <c r="L42" s="26">
        <f t="shared" si="1"/>
        <v>147.1</v>
      </c>
      <c r="M42" s="26"/>
      <c r="N42" s="23">
        <v>320</v>
      </c>
      <c r="O42" s="26">
        <f t="shared" si="2"/>
        <v>47072</v>
      </c>
      <c r="P42" s="24" t="s">
        <v>34</v>
      </c>
      <c r="Q42" s="49">
        <f t="shared" si="3"/>
        <v>0.15625</v>
      </c>
      <c r="R42" s="23">
        <v>50</v>
      </c>
      <c r="S42" s="26">
        <f t="shared" si="4"/>
        <v>7355</v>
      </c>
      <c r="T42" s="26"/>
      <c r="U42" s="26">
        <f t="shared" si="5"/>
        <v>7355</v>
      </c>
    </row>
    <row r="43" s="3" customFormat="1" ht="19" customHeight="1" spans="1:21">
      <c r="A43" s="23">
        <v>37</v>
      </c>
      <c r="B43" s="24" t="s">
        <v>104</v>
      </c>
      <c r="C43" s="43" t="s">
        <v>105</v>
      </c>
      <c r="D43" s="24" t="s">
        <v>31</v>
      </c>
      <c r="E43" s="24" t="s">
        <v>32</v>
      </c>
      <c r="F43" s="23"/>
      <c r="G43" s="23">
        <v>1</v>
      </c>
      <c r="H43" s="26">
        <v>121.49</v>
      </c>
      <c r="I43" s="23">
        <v>320</v>
      </c>
      <c r="J43" s="26">
        <f t="shared" si="0"/>
        <v>121.49</v>
      </c>
      <c r="K43" s="48" t="s">
        <v>33</v>
      </c>
      <c r="L43" s="26">
        <f t="shared" si="1"/>
        <v>121.49</v>
      </c>
      <c r="M43" s="26"/>
      <c r="N43" s="23">
        <v>320</v>
      </c>
      <c r="O43" s="26">
        <f t="shared" si="2"/>
        <v>38876.8</v>
      </c>
      <c r="P43" s="24" t="s">
        <v>34</v>
      </c>
      <c r="Q43" s="49">
        <f t="shared" si="3"/>
        <v>0.15625</v>
      </c>
      <c r="R43" s="23">
        <v>50</v>
      </c>
      <c r="S43" s="26">
        <f t="shared" si="4"/>
        <v>6074.5</v>
      </c>
      <c r="T43" s="26"/>
      <c r="U43" s="26">
        <f t="shared" si="5"/>
        <v>6074.5</v>
      </c>
    </row>
    <row r="44" s="3" customFormat="1" ht="19" customHeight="1" spans="1:21">
      <c r="A44" s="23">
        <v>38</v>
      </c>
      <c r="B44" s="27" t="s">
        <v>106</v>
      </c>
      <c r="C44" s="50" t="s">
        <v>103</v>
      </c>
      <c r="D44" s="24" t="s">
        <v>31</v>
      </c>
      <c r="E44" s="27" t="s">
        <v>32</v>
      </c>
      <c r="F44" s="29">
        <v>41</v>
      </c>
      <c r="G44" s="29"/>
      <c r="H44" s="28">
        <f>1663.43-147.1</f>
        <v>1516.33</v>
      </c>
      <c r="I44" s="29">
        <v>320</v>
      </c>
      <c r="J44" s="28">
        <f>1663.43-147.1</f>
        <v>1516.33</v>
      </c>
      <c r="K44" s="48" t="s">
        <v>107</v>
      </c>
      <c r="L44" s="28">
        <v>1516.33</v>
      </c>
      <c r="M44" s="51">
        <f t="shared" ref="M44:M48" si="6">L44</f>
        <v>1516.33</v>
      </c>
      <c r="N44" s="29">
        <v>320</v>
      </c>
      <c r="O44" s="52">
        <f t="shared" ref="O44:O51" si="7">M44*N44</f>
        <v>485225.6</v>
      </c>
      <c r="P44" s="24" t="s">
        <v>34</v>
      </c>
      <c r="Q44" s="53">
        <f t="shared" ref="Q44:Q50" si="8">R44/I44</f>
        <v>0.1875</v>
      </c>
      <c r="R44" s="29">
        <v>60</v>
      </c>
      <c r="S44" s="51">
        <f t="shared" ref="S44:S48" si="9">SUM(T44+U44)</f>
        <v>90979.8</v>
      </c>
      <c r="T44" s="52">
        <f t="shared" ref="T44:T48" si="10">L44*R44</f>
        <v>90979.8</v>
      </c>
      <c r="U44" s="28"/>
    </row>
    <row r="45" s="3" customFormat="1" ht="19" customHeight="1" spans="1:21">
      <c r="A45" s="23">
        <v>39</v>
      </c>
      <c r="B45" s="27" t="s">
        <v>108</v>
      </c>
      <c r="C45" s="50" t="s">
        <v>109</v>
      </c>
      <c r="D45" s="24" t="s">
        <v>31</v>
      </c>
      <c r="E45" s="27" t="s">
        <v>32</v>
      </c>
      <c r="F45" s="29">
        <v>26</v>
      </c>
      <c r="G45" s="23"/>
      <c r="H45" s="28">
        <v>1586.62</v>
      </c>
      <c r="I45" s="29">
        <v>320</v>
      </c>
      <c r="J45" s="51">
        <f>H45</f>
        <v>1586.62</v>
      </c>
      <c r="K45" s="48" t="s">
        <v>107</v>
      </c>
      <c r="L45" s="28">
        <f t="shared" ref="L45:L48" si="11">J45</f>
        <v>1586.62</v>
      </c>
      <c r="M45" s="51">
        <f t="shared" si="6"/>
        <v>1586.62</v>
      </c>
      <c r="N45" s="29">
        <v>320</v>
      </c>
      <c r="O45" s="52">
        <f t="shared" si="7"/>
        <v>507718.4</v>
      </c>
      <c r="P45" s="24" t="s">
        <v>34</v>
      </c>
      <c r="Q45" s="53">
        <f t="shared" si="8"/>
        <v>0.1875</v>
      </c>
      <c r="R45" s="29">
        <v>60</v>
      </c>
      <c r="S45" s="51">
        <f t="shared" si="9"/>
        <v>95197.2</v>
      </c>
      <c r="T45" s="52">
        <f t="shared" si="10"/>
        <v>95197.2</v>
      </c>
      <c r="U45" s="28"/>
    </row>
    <row r="46" s="3" customFormat="1" ht="19" customHeight="1" spans="1:21">
      <c r="A46" s="23">
        <v>40</v>
      </c>
      <c r="B46" s="27" t="s">
        <v>110</v>
      </c>
      <c r="C46" s="50" t="s">
        <v>111</v>
      </c>
      <c r="D46" s="24" t="s">
        <v>31</v>
      </c>
      <c r="E46" s="27" t="s">
        <v>32</v>
      </c>
      <c r="F46" s="29">
        <v>4</v>
      </c>
      <c r="G46" s="29"/>
      <c r="H46" s="28">
        <v>147.35</v>
      </c>
      <c r="I46" s="29">
        <v>320</v>
      </c>
      <c r="J46" s="51">
        <v>147.35</v>
      </c>
      <c r="K46" s="48" t="s">
        <v>107</v>
      </c>
      <c r="L46" s="28">
        <f t="shared" si="11"/>
        <v>147.35</v>
      </c>
      <c r="M46" s="51">
        <f t="shared" si="6"/>
        <v>147.35</v>
      </c>
      <c r="N46" s="29">
        <v>320</v>
      </c>
      <c r="O46" s="52">
        <f t="shared" si="7"/>
        <v>47152</v>
      </c>
      <c r="P46" s="24" t="s">
        <v>34</v>
      </c>
      <c r="Q46" s="53">
        <f t="shared" si="8"/>
        <v>0.1875</v>
      </c>
      <c r="R46" s="29">
        <v>60</v>
      </c>
      <c r="S46" s="51">
        <f t="shared" si="9"/>
        <v>8841</v>
      </c>
      <c r="T46" s="52">
        <f t="shared" si="10"/>
        <v>8841</v>
      </c>
      <c r="U46" s="28"/>
    </row>
    <row r="47" s="3" customFormat="1" ht="19" customHeight="1" spans="1:21">
      <c r="A47" s="23">
        <v>41</v>
      </c>
      <c r="B47" s="27" t="s">
        <v>112</v>
      </c>
      <c r="C47" s="50" t="s">
        <v>111</v>
      </c>
      <c r="D47" s="24" t="s">
        <v>31</v>
      </c>
      <c r="E47" s="27" t="s">
        <v>32</v>
      </c>
      <c r="F47" s="29">
        <v>16</v>
      </c>
      <c r="G47" s="23"/>
      <c r="H47" s="28">
        <v>372.53</v>
      </c>
      <c r="I47" s="29">
        <v>320</v>
      </c>
      <c r="J47" s="51">
        <f>H47</f>
        <v>372.53</v>
      </c>
      <c r="K47" s="48" t="s">
        <v>107</v>
      </c>
      <c r="L47" s="28">
        <f t="shared" si="11"/>
        <v>372.53</v>
      </c>
      <c r="M47" s="51">
        <f t="shared" si="6"/>
        <v>372.53</v>
      </c>
      <c r="N47" s="29">
        <v>320</v>
      </c>
      <c r="O47" s="52">
        <f t="shared" si="7"/>
        <v>119209.6</v>
      </c>
      <c r="P47" s="24" t="s">
        <v>34</v>
      </c>
      <c r="Q47" s="53">
        <f t="shared" si="8"/>
        <v>0.1875</v>
      </c>
      <c r="R47" s="29">
        <v>60</v>
      </c>
      <c r="S47" s="51">
        <f t="shared" si="9"/>
        <v>22351.8</v>
      </c>
      <c r="T47" s="52">
        <f t="shared" si="10"/>
        <v>22351.8</v>
      </c>
      <c r="U47" s="28"/>
    </row>
    <row r="48" s="3" customFormat="1" ht="19" customHeight="1" spans="1:21">
      <c r="A48" s="23">
        <v>42</v>
      </c>
      <c r="B48" s="27" t="s">
        <v>113</v>
      </c>
      <c r="C48" s="50" t="s">
        <v>111</v>
      </c>
      <c r="D48" s="24" t="s">
        <v>31</v>
      </c>
      <c r="E48" s="27" t="s">
        <v>32</v>
      </c>
      <c r="F48" s="29">
        <v>24</v>
      </c>
      <c r="G48" s="29"/>
      <c r="H48" s="28">
        <v>316.7</v>
      </c>
      <c r="I48" s="29">
        <v>320</v>
      </c>
      <c r="J48" s="51">
        <v>316.7</v>
      </c>
      <c r="K48" s="48" t="s">
        <v>107</v>
      </c>
      <c r="L48" s="28">
        <f t="shared" si="11"/>
        <v>316.7</v>
      </c>
      <c r="M48" s="51">
        <f t="shared" si="6"/>
        <v>316.7</v>
      </c>
      <c r="N48" s="29">
        <v>320</v>
      </c>
      <c r="O48" s="52">
        <f t="shared" si="7"/>
        <v>101344</v>
      </c>
      <c r="P48" s="24" t="s">
        <v>34</v>
      </c>
      <c r="Q48" s="53">
        <f t="shared" si="8"/>
        <v>0.1875</v>
      </c>
      <c r="R48" s="29">
        <v>60</v>
      </c>
      <c r="S48" s="51">
        <f t="shared" si="9"/>
        <v>19002</v>
      </c>
      <c r="T48" s="52">
        <f t="shared" si="10"/>
        <v>19002</v>
      </c>
      <c r="U48" s="28"/>
    </row>
    <row r="49" s="3" customFormat="1" ht="19" customHeight="1" spans="1:21">
      <c r="A49" s="23">
        <v>43</v>
      </c>
      <c r="B49" s="27" t="s">
        <v>114</v>
      </c>
      <c r="C49" s="50" t="s">
        <v>115</v>
      </c>
      <c r="D49" s="24" t="s">
        <v>31</v>
      </c>
      <c r="E49" s="27" t="s">
        <v>32</v>
      </c>
      <c r="F49" s="29">
        <v>35</v>
      </c>
      <c r="G49" s="29"/>
      <c r="H49" s="28">
        <v>2164.66</v>
      </c>
      <c r="I49" s="29">
        <v>320</v>
      </c>
      <c r="J49" s="28">
        <v>2164.66</v>
      </c>
      <c r="K49" s="48" t="s">
        <v>107</v>
      </c>
      <c r="L49" s="28">
        <v>2164.66</v>
      </c>
      <c r="M49" s="28">
        <v>2164.66</v>
      </c>
      <c r="N49" s="29">
        <v>320</v>
      </c>
      <c r="O49" s="52">
        <f t="shared" si="7"/>
        <v>692691.2</v>
      </c>
      <c r="P49" s="24" t="s">
        <v>34</v>
      </c>
      <c r="Q49" s="53">
        <f t="shared" si="8"/>
        <v>0.1875</v>
      </c>
      <c r="R49" s="29">
        <v>60</v>
      </c>
      <c r="S49" s="51">
        <f t="shared" ref="S49:S84" si="12">SUM(T49+U49)</f>
        <v>129879.6</v>
      </c>
      <c r="T49" s="52">
        <f t="shared" ref="T49:T84" si="13">L49*R49</f>
        <v>129879.6</v>
      </c>
      <c r="U49" s="28"/>
    </row>
    <row r="50" s="3" customFormat="1" ht="19" customHeight="1" spans="1:21">
      <c r="A50" s="23">
        <v>44</v>
      </c>
      <c r="B50" s="54" t="s">
        <v>116</v>
      </c>
      <c r="C50" s="50" t="s">
        <v>117</v>
      </c>
      <c r="D50" s="24" t="s">
        <v>31</v>
      </c>
      <c r="E50" s="27" t="s">
        <v>32</v>
      </c>
      <c r="F50" s="29">
        <v>31</v>
      </c>
      <c r="G50" s="29"/>
      <c r="H50" s="28">
        <v>464.2</v>
      </c>
      <c r="I50" s="29">
        <v>320</v>
      </c>
      <c r="J50" s="51">
        <v>464.2</v>
      </c>
      <c r="K50" s="48" t="s">
        <v>107</v>
      </c>
      <c r="L50" s="51">
        <v>464.2</v>
      </c>
      <c r="M50" s="51">
        <v>464.2</v>
      </c>
      <c r="N50" s="29">
        <v>320</v>
      </c>
      <c r="O50" s="52">
        <f t="shared" si="7"/>
        <v>148544</v>
      </c>
      <c r="P50" s="24" t="s">
        <v>34</v>
      </c>
      <c r="Q50" s="53">
        <f t="shared" si="8"/>
        <v>0.1875</v>
      </c>
      <c r="R50" s="29">
        <v>60</v>
      </c>
      <c r="S50" s="51">
        <f t="shared" si="12"/>
        <v>27852</v>
      </c>
      <c r="T50" s="52">
        <f t="shared" si="13"/>
        <v>27852</v>
      </c>
      <c r="U50" s="28"/>
    </row>
    <row r="51" s="3" customFormat="1" ht="19" customHeight="1" spans="1:21">
      <c r="A51" s="23">
        <v>45</v>
      </c>
      <c r="B51" s="54" t="s">
        <v>118</v>
      </c>
      <c r="C51" s="50" t="s">
        <v>117</v>
      </c>
      <c r="D51" s="24" t="s">
        <v>31</v>
      </c>
      <c r="E51" s="27" t="s">
        <v>32</v>
      </c>
      <c r="F51" s="29">
        <v>28</v>
      </c>
      <c r="G51" s="29"/>
      <c r="H51" s="28">
        <v>489.31</v>
      </c>
      <c r="I51" s="29">
        <v>320</v>
      </c>
      <c r="J51" s="28">
        <v>489.31</v>
      </c>
      <c r="K51" s="48" t="s">
        <v>107</v>
      </c>
      <c r="L51" s="28">
        <v>489.31</v>
      </c>
      <c r="M51" s="28">
        <v>489.31</v>
      </c>
      <c r="N51" s="29">
        <v>320</v>
      </c>
      <c r="O51" s="52">
        <f t="shared" si="7"/>
        <v>156579.2</v>
      </c>
      <c r="P51" s="24" t="s">
        <v>34</v>
      </c>
      <c r="Q51" s="53">
        <f t="shared" ref="Q51:Q84" si="14">R51/I51</f>
        <v>0.1875</v>
      </c>
      <c r="R51" s="29">
        <v>60</v>
      </c>
      <c r="S51" s="51">
        <f t="shared" si="12"/>
        <v>29358.6</v>
      </c>
      <c r="T51" s="52">
        <f t="shared" si="13"/>
        <v>29358.6</v>
      </c>
      <c r="U51" s="28"/>
    </row>
    <row r="52" s="3" customFormat="1" ht="19" customHeight="1" spans="1:21">
      <c r="A52" s="23">
        <v>46</v>
      </c>
      <c r="B52" s="54" t="s">
        <v>119</v>
      </c>
      <c r="C52" s="50" t="s">
        <v>117</v>
      </c>
      <c r="D52" s="24" t="s">
        <v>31</v>
      </c>
      <c r="E52" s="27" t="s">
        <v>32</v>
      </c>
      <c r="F52" s="29">
        <v>30</v>
      </c>
      <c r="G52" s="29"/>
      <c r="H52" s="28">
        <v>389.98</v>
      </c>
      <c r="I52" s="29">
        <v>320</v>
      </c>
      <c r="J52" s="28">
        <v>389.98</v>
      </c>
      <c r="K52" s="48" t="s">
        <v>107</v>
      </c>
      <c r="L52" s="28">
        <v>389.98</v>
      </c>
      <c r="M52" s="28">
        <v>389.98</v>
      </c>
      <c r="N52" s="29">
        <v>320</v>
      </c>
      <c r="O52" s="52">
        <f t="shared" ref="O52:O84" si="15">M52*N52</f>
        <v>124793.6</v>
      </c>
      <c r="P52" s="24" t="s">
        <v>34</v>
      </c>
      <c r="Q52" s="53">
        <f t="shared" si="14"/>
        <v>0.1875</v>
      </c>
      <c r="R52" s="29">
        <v>60</v>
      </c>
      <c r="S52" s="51">
        <f t="shared" si="12"/>
        <v>23398.8</v>
      </c>
      <c r="T52" s="52">
        <f t="shared" si="13"/>
        <v>23398.8</v>
      </c>
      <c r="U52" s="28"/>
    </row>
    <row r="53" s="3" customFormat="1" ht="19" customHeight="1" spans="1:21">
      <c r="A53" s="23">
        <v>47</v>
      </c>
      <c r="B53" s="54" t="s">
        <v>120</v>
      </c>
      <c r="C53" s="50" t="s">
        <v>117</v>
      </c>
      <c r="D53" s="24" t="s">
        <v>31</v>
      </c>
      <c r="E53" s="27" t="s">
        <v>32</v>
      </c>
      <c r="F53" s="29">
        <v>28</v>
      </c>
      <c r="G53" s="29"/>
      <c r="H53" s="28">
        <v>441.29</v>
      </c>
      <c r="I53" s="29">
        <v>320</v>
      </c>
      <c r="J53" s="28">
        <v>441.29</v>
      </c>
      <c r="K53" s="48" t="s">
        <v>107</v>
      </c>
      <c r="L53" s="28">
        <v>441.29</v>
      </c>
      <c r="M53" s="28">
        <v>441.29</v>
      </c>
      <c r="N53" s="29">
        <v>320</v>
      </c>
      <c r="O53" s="52">
        <f t="shared" si="15"/>
        <v>141212.8</v>
      </c>
      <c r="P53" s="24" t="s">
        <v>34</v>
      </c>
      <c r="Q53" s="53">
        <f t="shared" si="14"/>
        <v>0.1875</v>
      </c>
      <c r="R53" s="29">
        <v>60</v>
      </c>
      <c r="S53" s="51">
        <f t="shared" si="12"/>
        <v>26477.4</v>
      </c>
      <c r="T53" s="52">
        <f t="shared" si="13"/>
        <v>26477.4</v>
      </c>
      <c r="U53" s="28"/>
    </row>
    <row r="54" s="3" customFormat="1" ht="19" customHeight="1" spans="1:21">
      <c r="A54" s="23">
        <v>48</v>
      </c>
      <c r="B54" s="54" t="s">
        <v>121</v>
      </c>
      <c r="C54" s="50" t="s">
        <v>117</v>
      </c>
      <c r="D54" s="24" t="s">
        <v>31</v>
      </c>
      <c r="E54" s="27" t="s">
        <v>32</v>
      </c>
      <c r="F54" s="29">
        <v>30</v>
      </c>
      <c r="G54" s="29"/>
      <c r="H54" s="28">
        <v>497.36</v>
      </c>
      <c r="I54" s="29">
        <v>320</v>
      </c>
      <c r="J54" s="28">
        <v>497.36</v>
      </c>
      <c r="K54" s="48" t="s">
        <v>107</v>
      </c>
      <c r="L54" s="28">
        <v>497.36</v>
      </c>
      <c r="M54" s="28">
        <v>497.36</v>
      </c>
      <c r="N54" s="29">
        <v>320</v>
      </c>
      <c r="O54" s="52">
        <f t="shared" si="15"/>
        <v>159155.2</v>
      </c>
      <c r="P54" s="24" t="s">
        <v>34</v>
      </c>
      <c r="Q54" s="53">
        <f t="shared" si="14"/>
        <v>0.1875</v>
      </c>
      <c r="R54" s="29">
        <v>60</v>
      </c>
      <c r="S54" s="51">
        <f t="shared" si="12"/>
        <v>29841.6</v>
      </c>
      <c r="T54" s="52">
        <f t="shared" si="13"/>
        <v>29841.6</v>
      </c>
      <c r="U54" s="28"/>
    </row>
    <row r="55" s="3" customFormat="1" ht="19" customHeight="1" spans="1:21">
      <c r="A55" s="23">
        <v>49</v>
      </c>
      <c r="B55" s="54" t="s">
        <v>122</v>
      </c>
      <c r="C55" s="50" t="s">
        <v>117</v>
      </c>
      <c r="D55" s="24" t="s">
        <v>31</v>
      </c>
      <c r="E55" s="27" t="s">
        <v>32</v>
      </c>
      <c r="F55" s="29">
        <v>11</v>
      </c>
      <c r="G55" s="29"/>
      <c r="H55" s="28">
        <v>306.36</v>
      </c>
      <c r="I55" s="29">
        <v>320</v>
      </c>
      <c r="J55" s="28">
        <v>306.36</v>
      </c>
      <c r="K55" s="48" t="s">
        <v>107</v>
      </c>
      <c r="L55" s="28">
        <v>306.36</v>
      </c>
      <c r="M55" s="28">
        <v>306.36</v>
      </c>
      <c r="N55" s="29">
        <v>320</v>
      </c>
      <c r="O55" s="52">
        <f t="shared" si="15"/>
        <v>98035.2</v>
      </c>
      <c r="P55" s="24" t="s">
        <v>34</v>
      </c>
      <c r="Q55" s="53">
        <f t="shared" si="14"/>
        <v>0.1875</v>
      </c>
      <c r="R55" s="29">
        <v>60</v>
      </c>
      <c r="S55" s="51">
        <f t="shared" si="12"/>
        <v>18381.6</v>
      </c>
      <c r="T55" s="52">
        <f t="shared" si="13"/>
        <v>18381.6</v>
      </c>
      <c r="U55" s="28"/>
    </row>
    <row r="56" s="3" customFormat="1" ht="19" customHeight="1" spans="1:21">
      <c r="A56" s="23">
        <v>50</v>
      </c>
      <c r="B56" s="54" t="s">
        <v>123</v>
      </c>
      <c r="C56" s="50" t="s">
        <v>117</v>
      </c>
      <c r="D56" s="24" t="s">
        <v>31</v>
      </c>
      <c r="E56" s="27" t="s">
        <v>32</v>
      </c>
      <c r="F56" s="29">
        <v>19</v>
      </c>
      <c r="G56" s="29"/>
      <c r="H56" s="28">
        <v>450.3</v>
      </c>
      <c r="I56" s="29">
        <v>320</v>
      </c>
      <c r="J56" s="28">
        <v>450.3</v>
      </c>
      <c r="K56" s="48" t="s">
        <v>107</v>
      </c>
      <c r="L56" s="28">
        <v>450.3</v>
      </c>
      <c r="M56" s="28">
        <v>450.3</v>
      </c>
      <c r="N56" s="29">
        <v>320</v>
      </c>
      <c r="O56" s="52">
        <f t="shared" si="15"/>
        <v>144096</v>
      </c>
      <c r="P56" s="24" t="s">
        <v>34</v>
      </c>
      <c r="Q56" s="53">
        <f t="shared" si="14"/>
        <v>0.1875</v>
      </c>
      <c r="R56" s="29">
        <v>60</v>
      </c>
      <c r="S56" s="51">
        <f t="shared" si="12"/>
        <v>27018</v>
      </c>
      <c r="T56" s="52">
        <f t="shared" si="13"/>
        <v>27018</v>
      </c>
      <c r="U56" s="28"/>
    </row>
    <row r="57" s="3" customFormat="1" ht="19" customHeight="1" spans="1:21">
      <c r="A57" s="23">
        <v>51</v>
      </c>
      <c r="B57" s="54" t="s">
        <v>124</v>
      </c>
      <c r="C57" s="50" t="s">
        <v>117</v>
      </c>
      <c r="D57" s="24" t="s">
        <v>31</v>
      </c>
      <c r="E57" s="27" t="s">
        <v>32</v>
      </c>
      <c r="F57" s="29">
        <v>28</v>
      </c>
      <c r="G57" s="29"/>
      <c r="H57" s="28">
        <v>696.71</v>
      </c>
      <c r="I57" s="29">
        <v>320</v>
      </c>
      <c r="J57" s="28">
        <v>696.71</v>
      </c>
      <c r="K57" s="48" t="s">
        <v>107</v>
      </c>
      <c r="L57" s="28">
        <v>696.71</v>
      </c>
      <c r="M57" s="28">
        <v>696.71</v>
      </c>
      <c r="N57" s="29">
        <v>320</v>
      </c>
      <c r="O57" s="52">
        <f t="shared" si="15"/>
        <v>222947.2</v>
      </c>
      <c r="P57" s="24" t="s">
        <v>34</v>
      </c>
      <c r="Q57" s="53">
        <f t="shared" si="14"/>
        <v>0.1875</v>
      </c>
      <c r="R57" s="29">
        <v>60</v>
      </c>
      <c r="S57" s="51">
        <f t="shared" si="12"/>
        <v>41802.6</v>
      </c>
      <c r="T57" s="52">
        <f t="shared" si="13"/>
        <v>41802.6</v>
      </c>
      <c r="U57" s="28"/>
    </row>
    <row r="58" s="3" customFormat="1" ht="19" customHeight="1" spans="1:21">
      <c r="A58" s="23">
        <v>52</v>
      </c>
      <c r="B58" s="54" t="s">
        <v>125</v>
      </c>
      <c r="C58" s="50" t="s">
        <v>117</v>
      </c>
      <c r="D58" s="24" t="s">
        <v>31</v>
      </c>
      <c r="E58" s="27" t="s">
        <v>32</v>
      </c>
      <c r="F58" s="29">
        <v>30</v>
      </c>
      <c r="G58" s="29"/>
      <c r="H58" s="28">
        <v>541.39</v>
      </c>
      <c r="I58" s="29">
        <v>320</v>
      </c>
      <c r="J58" s="28">
        <v>541.39</v>
      </c>
      <c r="K58" s="48" t="s">
        <v>107</v>
      </c>
      <c r="L58" s="28">
        <v>541.39</v>
      </c>
      <c r="M58" s="28">
        <v>541.39</v>
      </c>
      <c r="N58" s="29">
        <v>320</v>
      </c>
      <c r="O58" s="52">
        <f t="shared" si="15"/>
        <v>173244.8</v>
      </c>
      <c r="P58" s="24" t="s">
        <v>34</v>
      </c>
      <c r="Q58" s="53">
        <f t="shared" si="14"/>
        <v>0.1875</v>
      </c>
      <c r="R58" s="29">
        <v>60</v>
      </c>
      <c r="S58" s="51">
        <f t="shared" si="12"/>
        <v>32483.4</v>
      </c>
      <c r="T58" s="52">
        <f t="shared" si="13"/>
        <v>32483.4</v>
      </c>
      <c r="U58" s="28"/>
    </row>
    <row r="59" s="3" customFormat="1" ht="19" customHeight="1" spans="1:21">
      <c r="A59" s="23">
        <v>53</v>
      </c>
      <c r="B59" s="54" t="s">
        <v>126</v>
      </c>
      <c r="C59" s="50" t="s">
        <v>117</v>
      </c>
      <c r="D59" s="24" t="s">
        <v>31</v>
      </c>
      <c r="E59" s="27" t="s">
        <v>32</v>
      </c>
      <c r="F59" s="29">
        <v>30</v>
      </c>
      <c r="G59" s="29"/>
      <c r="H59" s="28">
        <v>351.18</v>
      </c>
      <c r="I59" s="29">
        <v>320</v>
      </c>
      <c r="J59" s="28">
        <v>351.18</v>
      </c>
      <c r="K59" s="48" t="s">
        <v>107</v>
      </c>
      <c r="L59" s="28">
        <v>351.18</v>
      </c>
      <c r="M59" s="28">
        <v>351.18</v>
      </c>
      <c r="N59" s="29">
        <v>320</v>
      </c>
      <c r="O59" s="52">
        <f t="shared" si="15"/>
        <v>112377.6</v>
      </c>
      <c r="P59" s="24" t="s">
        <v>34</v>
      </c>
      <c r="Q59" s="53">
        <f t="shared" si="14"/>
        <v>0.1875</v>
      </c>
      <c r="R59" s="29">
        <v>60</v>
      </c>
      <c r="S59" s="51">
        <f t="shared" si="12"/>
        <v>21070.8</v>
      </c>
      <c r="T59" s="52">
        <f t="shared" si="13"/>
        <v>21070.8</v>
      </c>
      <c r="U59" s="28"/>
    </row>
    <row r="60" s="3" customFormat="1" ht="19" customHeight="1" spans="1:21">
      <c r="A60" s="23">
        <v>54</v>
      </c>
      <c r="B60" s="54" t="s">
        <v>127</v>
      </c>
      <c r="C60" s="50" t="s">
        <v>117</v>
      </c>
      <c r="D60" s="24" t="s">
        <v>31</v>
      </c>
      <c r="E60" s="27" t="s">
        <v>32</v>
      </c>
      <c r="F60" s="29">
        <v>14</v>
      </c>
      <c r="G60" s="29"/>
      <c r="H60" s="28">
        <v>432.92</v>
      </c>
      <c r="I60" s="29">
        <v>320</v>
      </c>
      <c r="J60" s="28">
        <v>432.92</v>
      </c>
      <c r="K60" s="48" t="s">
        <v>107</v>
      </c>
      <c r="L60" s="28">
        <v>432.92</v>
      </c>
      <c r="M60" s="28">
        <v>432.92</v>
      </c>
      <c r="N60" s="29">
        <v>320</v>
      </c>
      <c r="O60" s="52">
        <f t="shared" si="15"/>
        <v>138534.4</v>
      </c>
      <c r="P60" s="24" t="s">
        <v>34</v>
      </c>
      <c r="Q60" s="53">
        <f t="shared" si="14"/>
        <v>0.1875</v>
      </c>
      <c r="R60" s="29">
        <v>60</v>
      </c>
      <c r="S60" s="51">
        <f t="shared" si="12"/>
        <v>25975.2</v>
      </c>
      <c r="T60" s="52">
        <f t="shared" si="13"/>
        <v>25975.2</v>
      </c>
      <c r="U60" s="28"/>
    </row>
    <row r="61" s="3" customFormat="1" ht="19" customHeight="1" spans="1:21">
      <c r="A61" s="23">
        <v>55</v>
      </c>
      <c r="B61" s="54" t="s">
        <v>128</v>
      </c>
      <c r="C61" s="50" t="s">
        <v>117</v>
      </c>
      <c r="D61" s="24" t="s">
        <v>31</v>
      </c>
      <c r="E61" s="27" t="s">
        <v>32</v>
      </c>
      <c r="F61" s="29">
        <v>5</v>
      </c>
      <c r="G61" s="29"/>
      <c r="H61" s="28">
        <v>369.96</v>
      </c>
      <c r="I61" s="29">
        <v>320</v>
      </c>
      <c r="J61" s="28">
        <v>369.96</v>
      </c>
      <c r="K61" s="48" t="s">
        <v>107</v>
      </c>
      <c r="L61" s="28">
        <v>369.96</v>
      </c>
      <c r="M61" s="28">
        <v>369.96</v>
      </c>
      <c r="N61" s="29">
        <v>320</v>
      </c>
      <c r="O61" s="52">
        <f t="shared" si="15"/>
        <v>118387.2</v>
      </c>
      <c r="P61" s="24" t="s">
        <v>34</v>
      </c>
      <c r="Q61" s="53">
        <f t="shared" si="14"/>
        <v>0.1875</v>
      </c>
      <c r="R61" s="29">
        <v>60</v>
      </c>
      <c r="S61" s="51">
        <f t="shared" si="12"/>
        <v>22197.6</v>
      </c>
      <c r="T61" s="52">
        <f t="shared" si="13"/>
        <v>22197.6</v>
      </c>
      <c r="U61" s="28"/>
    </row>
    <row r="62" s="3" customFormat="1" ht="19" customHeight="1" spans="1:21">
      <c r="A62" s="23">
        <v>56</v>
      </c>
      <c r="B62" s="54" t="s">
        <v>129</v>
      </c>
      <c r="C62" s="50" t="s">
        <v>117</v>
      </c>
      <c r="D62" s="24" t="s">
        <v>31</v>
      </c>
      <c r="E62" s="27" t="s">
        <v>32</v>
      </c>
      <c r="F62" s="29">
        <v>22</v>
      </c>
      <c r="G62" s="29"/>
      <c r="H62" s="28">
        <v>427.9</v>
      </c>
      <c r="I62" s="29">
        <v>320</v>
      </c>
      <c r="J62" s="28">
        <v>427.9</v>
      </c>
      <c r="K62" s="48" t="s">
        <v>107</v>
      </c>
      <c r="L62" s="28">
        <v>427.9</v>
      </c>
      <c r="M62" s="28">
        <v>427.9</v>
      </c>
      <c r="N62" s="29">
        <v>320</v>
      </c>
      <c r="O62" s="52">
        <f t="shared" si="15"/>
        <v>136928</v>
      </c>
      <c r="P62" s="24" t="s">
        <v>34</v>
      </c>
      <c r="Q62" s="53">
        <f t="shared" si="14"/>
        <v>0.1875</v>
      </c>
      <c r="R62" s="29">
        <v>60</v>
      </c>
      <c r="S62" s="51">
        <f t="shared" si="12"/>
        <v>25674</v>
      </c>
      <c r="T62" s="52">
        <f t="shared" si="13"/>
        <v>25674</v>
      </c>
      <c r="U62" s="28"/>
    </row>
    <row r="63" s="3" customFormat="1" ht="19" customHeight="1" spans="1:21">
      <c r="A63" s="23">
        <v>57</v>
      </c>
      <c r="B63" s="54" t="s">
        <v>130</v>
      </c>
      <c r="C63" s="50" t="s">
        <v>117</v>
      </c>
      <c r="D63" s="24" t="s">
        <v>31</v>
      </c>
      <c r="E63" s="27" t="s">
        <v>32</v>
      </c>
      <c r="F63" s="29">
        <v>24</v>
      </c>
      <c r="G63" s="29"/>
      <c r="H63" s="28">
        <v>554.62</v>
      </c>
      <c r="I63" s="29">
        <v>320</v>
      </c>
      <c r="J63" s="28">
        <v>554.62</v>
      </c>
      <c r="K63" s="48" t="s">
        <v>107</v>
      </c>
      <c r="L63" s="28">
        <v>554.62</v>
      </c>
      <c r="M63" s="28">
        <v>554.62</v>
      </c>
      <c r="N63" s="29">
        <v>320</v>
      </c>
      <c r="O63" s="52">
        <f t="shared" si="15"/>
        <v>177478.4</v>
      </c>
      <c r="P63" s="24" t="s">
        <v>34</v>
      </c>
      <c r="Q63" s="53">
        <f t="shared" si="14"/>
        <v>0.1875</v>
      </c>
      <c r="R63" s="29">
        <v>60</v>
      </c>
      <c r="S63" s="51">
        <f t="shared" si="12"/>
        <v>33277.2</v>
      </c>
      <c r="T63" s="52">
        <f t="shared" si="13"/>
        <v>33277.2</v>
      </c>
      <c r="U63" s="28"/>
    </row>
    <row r="64" s="3" customFormat="1" ht="19" customHeight="1" spans="1:21">
      <c r="A64" s="23">
        <v>58</v>
      </c>
      <c r="B64" s="54" t="s">
        <v>131</v>
      </c>
      <c r="C64" s="50" t="s">
        <v>117</v>
      </c>
      <c r="D64" s="24" t="s">
        <v>31</v>
      </c>
      <c r="E64" s="27" t="s">
        <v>32</v>
      </c>
      <c r="F64" s="29">
        <v>34</v>
      </c>
      <c r="G64" s="29"/>
      <c r="H64" s="28">
        <v>452.87</v>
      </c>
      <c r="I64" s="29">
        <v>320</v>
      </c>
      <c r="J64" s="28">
        <v>452.87</v>
      </c>
      <c r="K64" s="48" t="s">
        <v>107</v>
      </c>
      <c r="L64" s="28">
        <v>452.87</v>
      </c>
      <c r="M64" s="28">
        <v>452.87</v>
      </c>
      <c r="N64" s="29">
        <v>320</v>
      </c>
      <c r="O64" s="52">
        <f t="shared" si="15"/>
        <v>144918.4</v>
      </c>
      <c r="P64" s="24" t="s">
        <v>34</v>
      </c>
      <c r="Q64" s="53">
        <f t="shared" si="14"/>
        <v>0.1875</v>
      </c>
      <c r="R64" s="29">
        <v>60</v>
      </c>
      <c r="S64" s="51">
        <f t="shared" si="12"/>
        <v>27172.2</v>
      </c>
      <c r="T64" s="52">
        <f t="shared" si="13"/>
        <v>27172.2</v>
      </c>
      <c r="U64" s="28"/>
    </row>
    <row r="65" s="3" customFormat="1" ht="19" customHeight="1" spans="1:21">
      <c r="A65" s="23">
        <v>59</v>
      </c>
      <c r="B65" s="54" t="s">
        <v>132</v>
      </c>
      <c r="C65" s="50" t="s">
        <v>117</v>
      </c>
      <c r="D65" s="24" t="s">
        <v>31</v>
      </c>
      <c r="E65" s="27" t="s">
        <v>32</v>
      </c>
      <c r="F65" s="29">
        <v>20</v>
      </c>
      <c r="G65" s="29"/>
      <c r="H65" s="28">
        <v>369.28</v>
      </c>
      <c r="I65" s="29">
        <v>320</v>
      </c>
      <c r="J65" s="28">
        <v>369.28</v>
      </c>
      <c r="K65" s="48" t="s">
        <v>107</v>
      </c>
      <c r="L65" s="28">
        <v>369.28</v>
      </c>
      <c r="M65" s="28">
        <v>369.28</v>
      </c>
      <c r="N65" s="29">
        <v>320</v>
      </c>
      <c r="O65" s="52">
        <f t="shared" si="15"/>
        <v>118169.6</v>
      </c>
      <c r="P65" s="24" t="s">
        <v>34</v>
      </c>
      <c r="Q65" s="53">
        <f t="shared" si="14"/>
        <v>0.1875</v>
      </c>
      <c r="R65" s="29">
        <v>60</v>
      </c>
      <c r="S65" s="51">
        <f t="shared" si="12"/>
        <v>22156.8</v>
      </c>
      <c r="T65" s="52">
        <f t="shared" si="13"/>
        <v>22156.8</v>
      </c>
      <c r="U65" s="28"/>
    </row>
    <row r="66" s="3" customFormat="1" ht="19" customHeight="1" spans="1:21">
      <c r="A66" s="23">
        <v>60</v>
      </c>
      <c r="B66" s="55" t="s">
        <v>133</v>
      </c>
      <c r="C66" s="50" t="s">
        <v>117</v>
      </c>
      <c r="D66" s="24" t="s">
        <v>31</v>
      </c>
      <c r="E66" s="27" t="s">
        <v>32</v>
      </c>
      <c r="F66" s="29">
        <v>38</v>
      </c>
      <c r="G66" s="29"/>
      <c r="H66" s="28">
        <v>636.85</v>
      </c>
      <c r="I66" s="29">
        <v>320</v>
      </c>
      <c r="J66" s="28">
        <v>636.85</v>
      </c>
      <c r="K66" s="48" t="s">
        <v>107</v>
      </c>
      <c r="L66" s="28">
        <v>636.85</v>
      </c>
      <c r="M66" s="28">
        <v>636.85</v>
      </c>
      <c r="N66" s="29">
        <v>320</v>
      </c>
      <c r="O66" s="52">
        <f t="shared" si="15"/>
        <v>203792</v>
      </c>
      <c r="P66" s="24" t="s">
        <v>34</v>
      </c>
      <c r="Q66" s="53">
        <f t="shared" si="14"/>
        <v>0.1875</v>
      </c>
      <c r="R66" s="29">
        <v>60</v>
      </c>
      <c r="S66" s="51">
        <f t="shared" si="12"/>
        <v>38211</v>
      </c>
      <c r="T66" s="52">
        <f t="shared" si="13"/>
        <v>38211</v>
      </c>
      <c r="U66" s="28"/>
    </row>
    <row r="67" s="3" customFormat="1" ht="19" customHeight="1" spans="1:21">
      <c r="A67" s="23">
        <v>61</v>
      </c>
      <c r="B67" s="27" t="s">
        <v>134</v>
      </c>
      <c r="C67" s="50" t="s">
        <v>117</v>
      </c>
      <c r="D67" s="24" t="s">
        <v>31</v>
      </c>
      <c r="E67" s="27" t="s">
        <v>32</v>
      </c>
      <c r="F67" s="29">
        <v>31</v>
      </c>
      <c r="G67" s="29"/>
      <c r="H67" s="28">
        <v>389.11</v>
      </c>
      <c r="I67" s="29">
        <v>320</v>
      </c>
      <c r="J67" s="28">
        <v>389.11</v>
      </c>
      <c r="K67" s="48" t="s">
        <v>107</v>
      </c>
      <c r="L67" s="28">
        <v>389.11</v>
      </c>
      <c r="M67" s="28">
        <v>389.11</v>
      </c>
      <c r="N67" s="29">
        <v>320</v>
      </c>
      <c r="O67" s="52">
        <f t="shared" si="15"/>
        <v>124515.2</v>
      </c>
      <c r="P67" s="24" t="s">
        <v>34</v>
      </c>
      <c r="Q67" s="53">
        <f t="shared" si="14"/>
        <v>0.1875</v>
      </c>
      <c r="R67" s="29">
        <v>60</v>
      </c>
      <c r="S67" s="51">
        <f t="shared" si="12"/>
        <v>23346.6</v>
      </c>
      <c r="T67" s="52">
        <f t="shared" si="13"/>
        <v>23346.6</v>
      </c>
      <c r="U67" s="28"/>
    </row>
    <row r="68" s="3" customFormat="1" ht="19" customHeight="1" spans="1:21">
      <c r="A68" s="23">
        <v>62</v>
      </c>
      <c r="B68" s="27" t="s">
        <v>135</v>
      </c>
      <c r="C68" s="50" t="s">
        <v>117</v>
      </c>
      <c r="D68" s="24" t="s">
        <v>31</v>
      </c>
      <c r="E68" s="27" t="s">
        <v>32</v>
      </c>
      <c r="F68" s="29">
        <v>21</v>
      </c>
      <c r="G68" s="29"/>
      <c r="H68" s="28">
        <v>323.84</v>
      </c>
      <c r="I68" s="29">
        <v>320</v>
      </c>
      <c r="J68" s="28">
        <v>323.84</v>
      </c>
      <c r="K68" s="48" t="s">
        <v>107</v>
      </c>
      <c r="L68" s="28">
        <v>323.84</v>
      </c>
      <c r="M68" s="28">
        <v>323.84</v>
      </c>
      <c r="N68" s="29">
        <v>320</v>
      </c>
      <c r="O68" s="52">
        <f t="shared" si="15"/>
        <v>103628.8</v>
      </c>
      <c r="P68" s="24" t="s">
        <v>34</v>
      </c>
      <c r="Q68" s="53">
        <f t="shared" si="14"/>
        <v>0.1875</v>
      </c>
      <c r="R68" s="29">
        <v>60</v>
      </c>
      <c r="S68" s="51">
        <f t="shared" si="12"/>
        <v>19430.4</v>
      </c>
      <c r="T68" s="52">
        <f t="shared" si="13"/>
        <v>19430.4</v>
      </c>
      <c r="U68" s="28"/>
    </row>
    <row r="69" s="3" customFormat="1" ht="19" customHeight="1" spans="1:21">
      <c r="A69" s="23">
        <v>63</v>
      </c>
      <c r="B69" s="27" t="s">
        <v>105</v>
      </c>
      <c r="C69" s="50" t="s">
        <v>117</v>
      </c>
      <c r="D69" s="24" t="s">
        <v>31</v>
      </c>
      <c r="E69" s="27" t="s">
        <v>32</v>
      </c>
      <c r="F69" s="29">
        <v>41</v>
      </c>
      <c r="G69" s="29"/>
      <c r="H69" s="28">
        <f>895.71-121.49</f>
        <v>774.22</v>
      </c>
      <c r="I69" s="29">
        <v>320</v>
      </c>
      <c r="J69" s="28">
        <f>895.71-121.49</f>
        <v>774.22</v>
      </c>
      <c r="K69" s="48" t="s">
        <v>107</v>
      </c>
      <c r="L69" s="28">
        <v>774.22</v>
      </c>
      <c r="M69" s="28">
        <f>L69</f>
        <v>774.22</v>
      </c>
      <c r="N69" s="29">
        <v>320</v>
      </c>
      <c r="O69" s="52">
        <f t="shared" si="15"/>
        <v>247750.4</v>
      </c>
      <c r="P69" s="24" t="s">
        <v>34</v>
      </c>
      <c r="Q69" s="53">
        <f t="shared" si="14"/>
        <v>0.1875</v>
      </c>
      <c r="R69" s="29">
        <v>60</v>
      </c>
      <c r="S69" s="51">
        <f t="shared" si="12"/>
        <v>46453.2</v>
      </c>
      <c r="T69" s="52">
        <f t="shared" si="13"/>
        <v>46453.2</v>
      </c>
      <c r="U69" s="28"/>
    </row>
    <row r="70" s="3" customFormat="1" ht="19" customHeight="1" spans="1:21">
      <c r="A70" s="23">
        <v>64</v>
      </c>
      <c r="B70" s="54" t="s">
        <v>136</v>
      </c>
      <c r="C70" s="50" t="s">
        <v>117</v>
      </c>
      <c r="D70" s="24" t="s">
        <v>31</v>
      </c>
      <c r="E70" s="27" t="s">
        <v>32</v>
      </c>
      <c r="F70" s="29">
        <v>44</v>
      </c>
      <c r="G70" s="29"/>
      <c r="H70" s="28">
        <v>677.96</v>
      </c>
      <c r="I70" s="29">
        <v>320</v>
      </c>
      <c r="J70" s="28">
        <v>677.96</v>
      </c>
      <c r="K70" s="48" t="s">
        <v>107</v>
      </c>
      <c r="L70" s="28">
        <v>677.96</v>
      </c>
      <c r="M70" s="28">
        <v>677.96</v>
      </c>
      <c r="N70" s="29">
        <v>320</v>
      </c>
      <c r="O70" s="52">
        <f t="shared" si="15"/>
        <v>216947.2</v>
      </c>
      <c r="P70" s="24" t="s">
        <v>34</v>
      </c>
      <c r="Q70" s="53">
        <f t="shared" si="14"/>
        <v>0.1875</v>
      </c>
      <c r="R70" s="29">
        <v>60</v>
      </c>
      <c r="S70" s="51">
        <f t="shared" si="12"/>
        <v>40677.6</v>
      </c>
      <c r="T70" s="52">
        <f t="shared" si="13"/>
        <v>40677.6</v>
      </c>
      <c r="U70" s="28"/>
    </row>
    <row r="71" s="3" customFormat="1" ht="19" customHeight="1" spans="1:21">
      <c r="A71" s="23">
        <v>65</v>
      </c>
      <c r="B71" s="54" t="s">
        <v>137</v>
      </c>
      <c r="C71" s="50" t="s">
        <v>117</v>
      </c>
      <c r="D71" s="24" t="s">
        <v>31</v>
      </c>
      <c r="E71" s="27" t="s">
        <v>32</v>
      </c>
      <c r="F71" s="29">
        <v>47</v>
      </c>
      <c r="G71" s="29"/>
      <c r="H71" s="28">
        <v>431.33</v>
      </c>
      <c r="I71" s="29">
        <v>320</v>
      </c>
      <c r="J71" s="28">
        <v>431.33</v>
      </c>
      <c r="K71" s="48" t="s">
        <v>107</v>
      </c>
      <c r="L71" s="28">
        <v>431.33</v>
      </c>
      <c r="M71" s="28">
        <v>431.33</v>
      </c>
      <c r="N71" s="29">
        <v>320</v>
      </c>
      <c r="O71" s="52">
        <f t="shared" si="15"/>
        <v>138025.6</v>
      </c>
      <c r="P71" s="24" t="s">
        <v>34</v>
      </c>
      <c r="Q71" s="53">
        <f t="shared" si="14"/>
        <v>0.1875</v>
      </c>
      <c r="R71" s="29">
        <v>60</v>
      </c>
      <c r="S71" s="51">
        <f t="shared" si="12"/>
        <v>25879.8</v>
      </c>
      <c r="T71" s="52">
        <f t="shared" si="13"/>
        <v>25879.8</v>
      </c>
      <c r="U71" s="28"/>
    </row>
    <row r="72" s="3" customFormat="1" ht="19" customHeight="1" spans="1:21">
      <c r="A72" s="23">
        <v>66</v>
      </c>
      <c r="B72" s="54" t="s">
        <v>138</v>
      </c>
      <c r="C72" s="50" t="s">
        <v>117</v>
      </c>
      <c r="D72" s="24" t="s">
        <v>31</v>
      </c>
      <c r="E72" s="27" t="s">
        <v>32</v>
      </c>
      <c r="F72" s="29">
        <v>21</v>
      </c>
      <c r="G72" s="29"/>
      <c r="H72" s="28">
        <v>364.34</v>
      </c>
      <c r="I72" s="29">
        <v>320</v>
      </c>
      <c r="J72" s="28">
        <v>364.34</v>
      </c>
      <c r="K72" s="48" t="s">
        <v>107</v>
      </c>
      <c r="L72" s="28">
        <v>364.34</v>
      </c>
      <c r="M72" s="28">
        <v>364.34</v>
      </c>
      <c r="N72" s="29">
        <v>320</v>
      </c>
      <c r="O72" s="52">
        <f t="shared" si="15"/>
        <v>116588.8</v>
      </c>
      <c r="P72" s="24" t="s">
        <v>34</v>
      </c>
      <c r="Q72" s="53">
        <f t="shared" si="14"/>
        <v>0.1875</v>
      </c>
      <c r="R72" s="29">
        <v>60</v>
      </c>
      <c r="S72" s="51">
        <f t="shared" si="12"/>
        <v>21860.4</v>
      </c>
      <c r="T72" s="52">
        <f t="shared" si="13"/>
        <v>21860.4</v>
      </c>
      <c r="U72" s="28"/>
    </row>
    <row r="73" s="3" customFormat="1" ht="19" customHeight="1" spans="1:21">
      <c r="A73" s="23">
        <v>67</v>
      </c>
      <c r="B73" s="54" t="s">
        <v>139</v>
      </c>
      <c r="C73" s="50" t="s">
        <v>117</v>
      </c>
      <c r="D73" s="24" t="s">
        <v>31</v>
      </c>
      <c r="E73" s="27" t="s">
        <v>32</v>
      </c>
      <c r="F73" s="29">
        <v>24</v>
      </c>
      <c r="G73" s="29"/>
      <c r="H73" s="28">
        <v>363.83</v>
      </c>
      <c r="I73" s="29">
        <v>320</v>
      </c>
      <c r="J73" s="28">
        <v>363.83</v>
      </c>
      <c r="K73" s="48" t="s">
        <v>107</v>
      </c>
      <c r="L73" s="28">
        <v>363.83</v>
      </c>
      <c r="M73" s="28">
        <v>363.83</v>
      </c>
      <c r="N73" s="29">
        <v>320</v>
      </c>
      <c r="O73" s="52">
        <f t="shared" si="15"/>
        <v>116425.6</v>
      </c>
      <c r="P73" s="24" t="s">
        <v>34</v>
      </c>
      <c r="Q73" s="53">
        <f t="shared" si="14"/>
        <v>0.1875</v>
      </c>
      <c r="R73" s="29">
        <v>60</v>
      </c>
      <c r="S73" s="51">
        <f t="shared" si="12"/>
        <v>21829.8</v>
      </c>
      <c r="T73" s="52">
        <f t="shared" si="13"/>
        <v>21829.8</v>
      </c>
      <c r="U73" s="28"/>
    </row>
    <row r="74" s="3" customFormat="1" ht="19" customHeight="1" spans="1:21">
      <c r="A74" s="23">
        <v>68</v>
      </c>
      <c r="B74" s="54" t="s">
        <v>140</v>
      </c>
      <c r="C74" s="50" t="s">
        <v>117</v>
      </c>
      <c r="D74" s="24" t="s">
        <v>31</v>
      </c>
      <c r="E74" s="27" t="s">
        <v>32</v>
      </c>
      <c r="F74" s="29">
        <v>22</v>
      </c>
      <c r="G74" s="29"/>
      <c r="H74" s="28">
        <v>330.1</v>
      </c>
      <c r="I74" s="29">
        <v>320</v>
      </c>
      <c r="J74" s="28">
        <v>330.1</v>
      </c>
      <c r="K74" s="48" t="s">
        <v>107</v>
      </c>
      <c r="L74" s="28">
        <v>330.1</v>
      </c>
      <c r="M74" s="28">
        <v>330.1</v>
      </c>
      <c r="N74" s="29">
        <v>320</v>
      </c>
      <c r="O74" s="52">
        <f t="shared" si="15"/>
        <v>105632</v>
      </c>
      <c r="P74" s="24" t="s">
        <v>34</v>
      </c>
      <c r="Q74" s="53">
        <f t="shared" si="14"/>
        <v>0.1875</v>
      </c>
      <c r="R74" s="29">
        <v>60</v>
      </c>
      <c r="S74" s="51">
        <f t="shared" si="12"/>
        <v>19806</v>
      </c>
      <c r="T74" s="52">
        <f t="shared" si="13"/>
        <v>19806</v>
      </c>
      <c r="U74" s="28"/>
    </row>
    <row r="75" s="3" customFormat="1" ht="19" customHeight="1" spans="1:21">
      <c r="A75" s="23">
        <v>69</v>
      </c>
      <c r="B75" s="54" t="s">
        <v>141</v>
      </c>
      <c r="C75" s="50" t="s">
        <v>117</v>
      </c>
      <c r="D75" s="24" t="s">
        <v>31</v>
      </c>
      <c r="E75" s="27" t="s">
        <v>32</v>
      </c>
      <c r="F75" s="29">
        <v>56</v>
      </c>
      <c r="G75" s="29"/>
      <c r="H75" s="28">
        <v>824.46</v>
      </c>
      <c r="I75" s="29">
        <v>320</v>
      </c>
      <c r="J75" s="28">
        <v>824.46</v>
      </c>
      <c r="K75" s="48" t="s">
        <v>107</v>
      </c>
      <c r="L75" s="28">
        <v>824.46</v>
      </c>
      <c r="M75" s="28">
        <v>824.46</v>
      </c>
      <c r="N75" s="29">
        <v>320</v>
      </c>
      <c r="O75" s="52">
        <f t="shared" si="15"/>
        <v>263827.2</v>
      </c>
      <c r="P75" s="24" t="s">
        <v>34</v>
      </c>
      <c r="Q75" s="53">
        <f t="shared" si="14"/>
        <v>0.1875</v>
      </c>
      <c r="R75" s="29">
        <v>60</v>
      </c>
      <c r="S75" s="51">
        <f t="shared" si="12"/>
        <v>49467.6</v>
      </c>
      <c r="T75" s="52">
        <f t="shared" si="13"/>
        <v>49467.6</v>
      </c>
      <c r="U75" s="28"/>
    </row>
    <row r="76" s="3" customFormat="1" ht="19" customHeight="1" spans="1:21">
      <c r="A76" s="23">
        <v>70</v>
      </c>
      <c r="B76" s="54" t="s">
        <v>142</v>
      </c>
      <c r="C76" s="50" t="s">
        <v>117</v>
      </c>
      <c r="D76" s="24" t="s">
        <v>31</v>
      </c>
      <c r="E76" s="27" t="s">
        <v>32</v>
      </c>
      <c r="F76" s="29">
        <v>23</v>
      </c>
      <c r="G76" s="29"/>
      <c r="H76" s="28">
        <v>308.87</v>
      </c>
      <c r="I76" s="29">
        <v>320</v>
      </c>
      <c r="J76" s="28">
        <v>308.87</v>
      </c>
      <c r="K76" s="48" t="s">
        <v>107</v>
      </c>
      <c r="L76" s="28">
        <v>308.87</v>
      </c>
      <c r="M76" s="28">
        <v>308.87</v>
      </c>
      <c r="N76" s="29">
        <v>320</v>
      </c>
      <c r="O76" s="52">
        <f t="shared" si="15"/>
        <v>98838.4</v>
      </c>
      <c r="P76" s="24" t="s">
        <v>34</v>
      </c>
      <c r="Q76" s="53">
        <f t="shared" si="14"/>
        <v>0.1875</v>
      </c>
      <c r="R76" s="29">
        <v>60</v>
      </c>
      <c r="S76" s="51">
        <f t="shared" si="12"/>
        <v>18532.2</v>
      </c>
      <c r="T76" s="52">
        <f t="shared" si="13"/>
        <v>18532.2</v>
      </c>
      <c r="U76" s="28"/>
    </row>
    <row r="77" s="3" customFormat="1" ht="19" customHeight="1" spans="1:21">
      <c r="A77" s="23">
        <v>71</v>
      </c>
      <c r="B77" s="54" t="s">
        <v>143</v>
      </c>
      <c r="C77" s="50" t="s">
        <v>117</v>
      </c>
      <c r="D77" s="24" t="s">
        <v>31</v>
      </c>
      <c r="E77" s="27" t="s">
        <v>32</v>
      </c>
      <c r="F77" s="29">
        <v>43</v>
      </c>
      <c r="G77" s="29"/>
      <c r="H77" s="28">
        <v>291.35</v>
      </c>
      <c r="I77" s="29">
        <v>320</v>
      </c>
      <c r="J77" s="28">
        <v>291.35</v>
      </c>
      <c r="K77" s="48" t="s">
        <v>107</v>
      </c>
      <c r="L77" s="28">
        <v>291.35</v>
      </c>
      <c r="M77" s="28">
        <v>291.35</v>
      </c>
      <c r="N77" s="29">
        <v>320</v>
      </c>
      <c r="O77" s="52">
        <f t="shared" si="15"/>
        <v>93232</v>
      </c>
      <c r="P77" s="24" t="s">
        <v>34</v>
      </c>
      <c r="Q77" s="53">
        <f t="shared" si="14"/>
        <v>0.1875</v>
      </c>
      <c r="R77" s="29">
        <v>60</v>
      </c>
      <c r="S77" s="51">
        <f t="shared" si="12"/>
        <v>17481</v>
      </c>
      <c r="T77" s="52">
        <f t="shared" si="13"/>
        <v>17481</v>
      </c>
      <c r="U77" s="28"/>
    </row>
    <row r="78" s="3" customFormat="1" ht="19" customHeight="1" spans="1:21">
      <c r="A78" s="23">
        <v>72</v>
      </c>
      <c r="B78" s="54" t="s">
        <v>144</v>
      </c>
      <c r="C78" s="50" t="s">
        <v>117</v>
      </c>
      <c r="D78" s="24" t="s">
        <v>31</v>
      </c>
      <c r="E78" s="27" t="s">
        <v>32</v>
      </c>
      <c r="F78" s="29">
        <v>30</v>
      </c>
      <c r="G78" s="29"/>
      <c r="H78" s="28">
        <v>608.9</v>
      </c>
      <c r="I78" s="29">
        <v>320</v>
      </c>
      <c r="J78" s="28">
        <v>608.9</v>
      </c>
      <c r="K78" s="48" t="s">
        <v>107</v>
      </c>
      <c r="L78" s="28">
        <v>608.9</v>
      </c>
      <c r="M78" s="28">
        <v>608.9</v>
      </c>
      <c r="N78" s="29">
        <v>320</v>
      </c>
      <c r="O78" s="52">
        <f t="shared" si="15"/>
        <v>194848</v>
      </c>
      <c r="P78" s="24" t="s">
        <v>34</v>
      </c>
      <c r="Q78" s="53">
        <f t="shared" si="14"/>
        <v>0.1875</v>
      </c>
      <c r="R78" s="29">
        <v>60</v>
      </c>
      <c r="S78" s="51">
        <f t="shared" si="12"/>
        <v>36534</v>
      </c>
      <c r="T78" s="52">
        <f t="shared" si="13"/>
        <v>36534</v>
      </c>
      <c r="U78" s="28"/>
    </row>
    <row r="79" s="3" customFormat="1" ht="19" customHeight="1" spans="1:21">
      <c r="A79" s="23">
        <v>73</v>
      </c>
      <c r="B79" s="55" t="s">
        <v>145</v>
      </c>
      <c r="C79" s="50" t="s">
        <v>117</v>
      </c>
      <c r="D79" s="24" t="s">
        <v>31</v>
      </c>
      <c r="E79" s="27" t="s">
        <v>32</v>
      </c>
      <c r="F79" s="29">
        <v>18</v>
      </c>
      <c r="G79" s="29"/>
      <c r="H79" s="28">
        <v>341.01</v>
      </c>
      <c r="I79" s="29">
        <v>320</v>
      </c>
      <c r="J79" s="28">
        <v>341.01</v>
      </c>
      <c r="K79" s="48" t="s">
        <v>107</v>
      </c>
      <c r="L79" s="28">
        <v>341.01</v>
      </c>
      <c r="M79" s="28">
        <v>341.01</v>
      </c>
      <c r="N79" s="29">
        <v>320</v>
      </c>
      <c r="O79" s="52">
        <f t="shared" si="15"/>
        <v>109123.2</v>
      </c>
      <c r="P79" s="24" t="s">
        <v>34</v>
      </c>
      <c r="Q79" s="53">
        <f t="shared" si="14"/>
        <v>0.1875</v>
      </c>
      <c r="R79" s="29">
        <v>60</v>
      </c>
      <c r="S79" s="51">
        <f t="shared" si="12"/>
        <v>20460.6</v>
      </c>
      <c r="T79" s="52">
        <f t="shared" si="13"/>
        <v>20460.6</v>
      </c>
      <c r="U79" s="28"/>
    </row>
    <row r="80" s="3" customFormat="1" ht="19" customHeight="1" spans="1:21">
      <c r="A80" s="23">
        <v>74</v>
      </c>
      <c r="B80" s="27" t="s">
        <v>146</v>
      </c>
      <c r="C80" s="50" t="s">
        <v>117</v>
      </c>
      <c r="D80" s="24" t="s">
        <v>31</v>
      </c>
      <c r="E80" s="27" t="s">
        <v>32</v>
      </c>
      <c r="F80" s="29">
        <v>14</v>
      </c>
      <c r="G80" s="29"/>
      <c r="H80" s="28">
        <v>177.77</v>
      </c>
      <c r="I80" s="29">
        <v>320</v>
      </c>
      <c r="J80" s="28">
        <v>177.77</v>
      </c>
      <c r="K80" s="48" t="s">
        <v>107</v>
      </c>
      <c r="L80" s="28">
        <v>177.77</v>
      </c>
      <c r="M80" s="28">
        <v>177.77</v>
      </c>
      <c r="N80" s="29">
        <v>320</v>
      </c>
      <c r="O80" s="52">
        <f t="shared" si="15"/>
        <v>56886.4</v>
      </c>
      <c r="P80" s="24" t="s">
        <v>34</v>
      </c>
      <c r="Q80" s="53">
        <f t="shared" si="14"/>
        <v>0.1875</v>
      </c>
      <c r="R80" s="29">
        <v>60</v>
      </c>
      <c r="S80" s="51">
        <f t="shared" si="12"/>
        <v>10666.2</v>
      </c>
      <c r="T80" s="52">
        <f t="shared" si="13"/>
        <v>10666.2</v>
      </c>
      <c r="U80" s="28"/>
    </row>
    <row r="81" s="3" customFormat="1" ht="19" customHeight="1" spans="1:21">
      <c r="A81" s="23">
        <v>75</v>
      </c>
      <c r="B81" s="27" t="s">
        <v>147</v>
      </c>
      <c r="C81" s="50" t="s">
        <v>117</v>
      </c>
      <c r="D81" s="24" t="s">
        <v>31</v>
      </c>
      <c r="E81" s="27" t="s">
        <v>32</v>
      </c>
      <c r="F81" s="29">
        <v>20</v>
      </c>
      <c r="G81" s="29"/>
      <c r="H81" s="28">
        <v>256.46</v>
      </c>
      <c r="I81" s="29">
        <v>320</v>
      </c>
      <c r="J81" s="28">
        <v>256.46</v>
      </c>
      <c r="K81" s="48" t="s">
        <v>107</v>
      </c>
      <c r="L81" s="28">
        <v>256.46</v>
      </c>
      <c r="M81" s="28">
        <v>256.46</v>
      </c>
      <c r="N81" s="29">
        <v>320</v>
      </c>
      <c r="O81" s="52">
        <f t="shared" si="15"/>
        <v>82067.2</v>
      </c>
      <c r="P81" s="24" t="s">
        <v>34</v>
      </c>
      <c r="Q81" s="53">
        <f t="shared" si="14"/>
        <v>0.1875</v>
      </c>
      <c r="R81" s="29">
        <v>60</v>
      </c>
      <c r="S81" s="51">
        <f t="shared" si="12"/>
        <v>15387.6</v>
      </c>
      <c r="T81" s="52">
        <f t="shared" si="13"/>
        <v>15387.6</v>
      </c>
      <c r="U81" s="28"/>
    </row>
    <row r="82" s="3" customFormat="1" ht="19" customHeight="1" spans="1:21">
      <c r="A82" s="23">
        <v>76</v>
      </c>
      <c r="B82" s="27" t="s">
        <v>148</v>
      </c>
      <c r="C82" s="50" t="s">
        <v>117</v>
      </c>
      <c r="D82" s="24" t="s">
        <v>31</v>
      </c>
      <c r="E82" s="27" t="s">
        <v>32</v>
      </c>
      <c r="F82" s="29">
        <v>50</v>
      </c>
      <c r="G82" s="29"/>
      <c r="H82" s="28">
        <v>639.77</v>
      </c>
      <c r="I82" s="29">
        <v>320</v>
      </c>
      <c r="J82" s="28">
        <v>639.77</v>
      </c>
      <c r="K82" s="48" t="s">
        <v>107</v>
      </c>
      <c r="L82" s="28">
        <v>639.77</v>
      </c>
      <c r="M82" s="28">
        <v>639.77</v>
      </c>
      <c r="N82" s="29">
        <v>320</v>
      </c>
      <c r="O82" s="52">
        <f t="shared" si="15"/>
        <v>204726.4</v>
      </c>
      <c r="P82" s="24" t="s">
        <v>34</v>
      </c>
      <c r="Q82" s="53">
        <f t="shared" si="14"/>
        <v>0.1875</v>
      </c>
      <c r="R82" s="29">
        <v>60</v>
      </c>
      <c r="S82" s="51">
        <f t="shared" si="12"/>
        <v>38386.2</v>
      </c>
      <c r="T82" s="52">
        <f t="shared" si="13"/>
        <v>38386.2</v>
      </c>
      <c r="U82" s="28"/>
    </row>
    <row r="83" s="3" customFormat="1" ht="19" customHeight="1" spans="1:21">
      <c r="A83" s="23">
        <v>77</v>
      </c>
      <c r="B83" s="55" t="s">
        <v>149</v>
      </c>
      <c r="C83" s="50" t="s">
        <v>117</v>
      </c>
      <c r="D83" s="24" t="s">
        <v>31</v>
      </c>
      <c r="E83" s="27" t="s">
        <v>32</v>
      </c>
      <c r="F83" s="29">
        <v>41</v>
      </c>
      <c r="G83" s="29"/>
      <c r="H83" s="28">
        <v>564</v>
      </c>
      <c r="I83" s="29">
        <v>320</v>
      </c>
      <c r="J83" s="28">
        <v>564</v>
      </c>
      <c r="K83" s="48" t="s">
        <v>107</v>
      </c>
      <c r="L83" s="28">
        <v>564</v>
      </c>
      <c r="M83" s="28">
        <v>564</v>
      </c>
      <c r="N83" s="29">
        <v>320</v>
      </c>
      <c r="O83" s="52">
        <f t="shared" si="15"/>
        <v>180480</v>
      </c>
      <c r="P83" s="24" t="s">
        <v>34</v>
      </c>
      <c r="Q83" s="53">
        <f t="shared" si="14"/>
        <v>0.1875</v>
      </c>
      <c r="R83" s="29">
        <v>60</v>
      </c>
      <c r="S83" s="51">
        <f t="shared" si="12"/>
        <v>33840</v>
      </c>
      <c r="T83" s="52">
        <f t="shared" si="13"/>
        <v>33840</v>
      </c>
      <c r="U83" s="28"/>
    </row>
    <row r="84" s="3" customFormat="1" ht="19" customHeight="1" spans="1:21">
      <c r="A84" s="23">
        <v>78</v>
      </c>
      <c r="B84" s="27" t="s">
        <v>150</v>
      </c>
      <c r="C84" s="50" t="s">
        <v>117</v>
      </c>
      <c r="D84" s="24" t="s">
        <v>31</v>
      </c>
      <c r="E84" s="27" t="s">
        <v>32</v>
      </c>
      <c r="F84" s="29">
        <v>18</v>
      </c>
      <c r="G84" s="29"/>
      <c r="H84" s="28">
        <v>391.95</v>
      </c>
      <c r="I84" s="29">
        <v>320</v>
      </c>
      <c r="J84" s="28">
        <v>391.95</v>
      </c>
      <c r="K84" s="48" t="s">
        <v>107</v>
      </c>
      <c r="L84" s="28">
        <v>391.95</v>
      </c>
      <c r="M84" s="28">
        <v>391.95</v>
      </c>
      <c r="N84" s="29">
        <v>320</v>
      </c>
      <c r="O84" s="52">
        <f t="shared" si="15"/>
        <v>125424</v>
      </c>
      <c r="P84" s="24" t="s">
        <v>34</v>
      </c>
      <c r="Q84" s="53">
        <f t="shared" si="14"/>
        <v>0.1875</v>
      </c>
      <c r="R84" s="29">
        <v>60</v>
      </c>
      <c r="S84" s="51">
        <f t="shared" si="12"/>
        <v>23517</v>
      </c>
      <c r="T84" s="52">
        <f t="shared" si="13"/>
        <v>23517</v>
      </c>
      <c r="U84" s="28"/>
    </row>
    <row r="85" s="4" customFormat="1" ht="19" customHeight="1" spans="1:21">
      <c r="A85" s="56"/>
      <c r="B85" s="18" t="s">
        <v>26</v>
      </c>
      <c r="C85" s="31"/>
      <c r="D85" s="31"/>
      <c r="E85" s="31"/>
      <c r="F85" s="57">
        <f>SUM(F7:F84)</f>
        <v>1132</v>
      </c>
      <c r="G85" s="57">
        <f>SUM(G7:G84)</f>
        <v>37</v>
      </c>
      <c r="H85" s="22">
        <f>SUM(H7:H84)</f>
        <v>37069.81</v>
      </c>
      <c r="I85" s="22"/>
      <c r="J85" s="22">
        <f t="shared" ref="I85:U85" si="16">SUM(J7:J84)</f>
        <v>37069.81</v>
      </c>
      <c r="K85" s="22"/>
      <c r="L85" s="22">
        <f t="shared" si="16"/>
        <v>37069.81</v>
      </c>
      <c r="M85" s="22">
        <f t="shared" si="16"/>
        <v>22035.94</v>
      </c>
      <c r="N85" s="22"/>
      <c r="O85" s="22">
        <f t="shared" si="16"/>
        <v>11862339.2</v>
      </c>
      <c r="P85" s="22"/>
      <c r="Q85" s="22"/>
      <c r="R85" s="22"/>
      <c r="S85" s="22">
        <f>SUM(S7:S84)</f>
        <v>2073849.9</v>
      </c>
      <c r="T85" s="22">
        <f t="shared" si="16"/>
        <v>1322156.4</v>
      </c>
      <c r="U85" s="22">
        <f t="shared" si="16"/>
        <v>751693.5</v>
      </c>
    </row>
    <row r="86" s="1" customFormat="1" spans="1:21">
      <c r="B86" s="5"/>
      <c r="C86" s="34"/>
      <c r="D86" s="5"/>
      <c r="E86" s="5"/>
      <c r="H86" s="7"/>
      <c r="J86" s="7"/>
      <c r="L86" s="7"/>
      <c r="M86" s="7"/>
      <c r="O86" s="7"/>
      <c r="S86" s="8"/>
      <c r="T86" s="7"/>
      <c r="U86" s="7"/>
    </row>
    <row r="87" s="1" customFormat="1" spans="1:21">
      <c r="C87" s="58"/>
      <c r="H87" s="7"/>
      <c r="I87" s="32"/>
      <c r="J87" s="59"/>
      <c r="K87" s="2"/>
      <c r="L87" s="7"/>
      <c r="M87" s="7"/>
      <c r="O87" s="7"/>
      <c r="P87" s="32" t="s">
        <v>151</v>
      </c>
      <c r="S87" s="8"/>
      <c r="T87" s="7"/>
      <c r="U87" s="7"/>
    </row>
    <row r="88" ht="13.9" spans="1:21">
      <c r="I88" s="32"/>
      <c r="J88" s="59"/>
      <c r="P88" s="60" t="s">
        <v>152</v>
      </c>
    </row>
    <row r="89" spans="1:21">
      <c r="B89" s="1"/>
      <c r="C89" s="58"/>
      <c r="D89" s="1"/>
      <c r="E89" s="1"/>
    </row>
    <row r="90" spans="1:21">
      <c r="F90" s="1" t="e">
        <f>F85-'Sheet1 (2)'!#REF!</f>
        <v>#REF!</v>
      </c>
      <c r="M90" s="7">
        <f>L85-M85</f>
        <v>15033.87</v>
      </c>
    </row>
    <row r="91" spans="1:21">
      <c r="M91" s="61">
        <f>M85/L85</f>
        <v>0.594444374006773</v>
      </c>
    </row>
    <row r="93" ht="13.9" spans="1:21">
      <c r="B93" s="62" t="s">
        <v>153</v>
      </c>
      <c r="C93" s="34">
        <v>147.1</v>
      </c>
    </row>
    <row r="94" ht="27" spans="1:21">
      <c r="B94" s="62" t="s">
        <v>154</v>
      </c>
      <c r="C94" s="34">
        <v>121.49</v>
      </c>
      <c r="T94" s="7">
        <f>T85/S85</f>
        <v>0.637537171807854</v>
      </c>
    </row>
  </sheetData>
  <autoFilter xmlns:etc="http://www.wps.cn/officeDocument/2017/etCustomData" ref="A5:U85" etc:filterBottomFollowUsedRange="0">
    <extLst/>
  </autoFilter>
  <mergeCells count="20">
    <mergeCell ref="D3:I3"/>
    <mergeCell ref="K3:P3"/>
    <mergeCell ref="Q3:U3"/>
    <mergeCell ref="F4:G4"/>
    <mergeCell ref="L4:M4"/>
    <mergeCell ref="N4:O4"/>
    <mergeCell ref="S4:U4"/>
    <mergeCell ref="B85:C85"/>
    <mergeCell ref="A3:A6"/>
    <mergeCell ref="B3:B6"/>
    <mergeCell ref="C3:C5"/>
    <mergeCell ref="D4:D5"/>
    <mergeCell ref="E4:E5"/>
    <mergeCell ref="H4:H5"/>
    <mergeCell ref="I4:I5"/>
    <mergeCell ref="J3:J5"/>
    <mergeCell ref="K4:K5"/>
    <mergeCell ref="P4:P5"/>
    <mergeCell ref="Q4:Q5"/>
    <mergeCell ref="R4:R5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  <colBreaks count="1" manualBreakCount="1">
    <brk id="11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5"/>
  <sheetViews>
    <sheetView tabSelected="1" view="pageBreakPreview" zoomScale="85" zoomScaleNormal="85" workbookViewId="0">
      <pane ySplit="4" topLeftCell="A412" activePane="bottomLeft" state="frozen"/>
      <selection/>
      <selection pane="bottomLeft" activeCell="M428" sqref="M428"/>
    </sheetView>
  </sheetViews>
  <sheetFormatPr defaultColWidth="9" defaultRowHeight="13.85"/>
  <cols>
    <col min="1" max="1" width="6.32743362831858" style="1" customWidth="1"/>
    <col min="2" max="2" width="33.9646017699115" style="5" customWidth="1"/>
    <col min="3" max="3" width="21.2477876106195" style="6" customWidth="1"/>
    <col min="4" max="4" width="8.29203539823009" style="5" customWidth="1"/>
    <col min="5" max="5" width="21.1150442477876" style="5" customWidth="1"/>
    <col min="6" max="6" width="10.8761061946903" style="7" customWidth="1"/>
    <col min="7" max="7" width="11.9557522123894" style="1" customWidth="1"/>
    <col min="8" max="8" width="6.9646017699115" style="1" customWidth="1"/>
    <col min="9" max="9" width="12.6283185840708" style="8" customWidth="1"/>
    <col min="10" max="11" width="12.6283185840708" style="7" customWidth="1"/>
    <col min="12" max="12" width="12.9469026548673" style="1"/>
    <col min="13" max="13" width="9.89380530973451" style="1"/>
    <col min="14" max="16384" width="9" style="1"/>
  </cols>
  <sheetData>
    <row r="1" s="1" customFormat="1" ht="31" customHeight="1" spans="1:11">
      <c r="A1" s="9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22" customHeight="1" spans="1:11">
      <c r="A2" s="10"/>
      <c r="B2" s="11"/>
      <c r="C2" s="12"/>
      <c r="D2" s="11"/>
      <c r="E2" s="11"/>
      <c r="F2" s="13"/>
      <c r="G2" s="14"/>
      <c r="H2" s="15"/>
      <c r="I2" s="16"/>
      <c r="J2" s="17"/>
      <c r="K2" s="17"/>
    </row>
    <row r="3" s="2" customFormat="1" ht="22" customHeight="1" spans="1:11">
      <c r="A3" s="18" t="s">
        <v>2</v>
      </c>
      <c r="B3" s="18" t="s">
        <v>3</v>
      </c>
      <c r="C3" s="19" t="s">
        <v>4</v>
      </c>
      <c r="D3" s="18" t="s">
        <v>9</v>
      </c>
      <c r="E3" s="18" t="s">
        <v>10</v>
      </c>
      <c r="F3" s="20" t="s">
        <v>12</v>
      </c>
      <c r="G3" s="18" t="s">
        <v>156</v>
      </c>
      <c r="H3" s="18" t="s">
        <v>157</v>
      </c>
      <c r="I3" s="21" t="s">
        <v>19</v>
      </c>
      <c r="J3" s="22"/>
      <c r="K3" s="22"/>
    </row>
    <row r="4" s="2" customFormat="1" ht="54" customHeight="1" spans="1:11">
      <c r="A4" s="18"/>
      <c r="B4" s="18"/>
      <c r="C4" s="19"/>
      <c r="D4" s="18"/>
      <c r="E4" s="18"/>
      <c r="F4" s="20"/>
      <c r="G4" s="18"/>
      <c r="H4" s="18"/>
      <c r="I4" s="20" t="s">
        <v>26</v>
      </c>
      <c r="J4" s="20" t="s">
        <v>158</v>
      </c>
      <c r="K4" s="20" t="s">
        <v>159</v>
      </c>
    </row>
    <row r="5" s="3" customFormat="1" ht="19" customHeight="1" spans="1:11">
      <c r="A5" s="23">
        <v>1</v>
      </c>
      <c r="B5" s="24" t="s">
        <v>160</v>
      </c>
      <c r="C5" s="25" t="s">
        <v>161</v>
      </c>
      <c r="D5" s="24" t="s">
        <v>31</v>
      </c>
      <c r="E5" s="24" t="s">
        <v>162</v>
      </c>
      <c r="F5" s="26">
        <v>85</v>
      </c>
      <c r="G5" s="23">
        <v>240</v>
      </c>
      <c r="H5" s="23">
        <v>50</v>
      </c>
      <c r="I5" s="26">
        <v>4250</v>
      </c>
      <c r="J5" s="26">
        <f>I5*0.5</f>
        <v>2125</v>
      </c>
      <c r="K5" s="26">
        <f>I5*0.5</f>
        <v>2125</v>
      </c>
    </row>
    <row r="6" s="3" customFormat="1" ht="19" customHeight="1" spans="1:11">
      <c r="A6" s="23">
        <v>2</v>
      </c>
      <c r="B6" s="24" t="s">
        <v>163</v>
      </c>
      <c r="C6" s="25" t="s">
        <v>161</v>
      </c>
      <c r="D6" s="24" t="s">
        <v>31</v>
      </c>
      <c r="E6" s="24" t="s">
        <v>162</v>
      </c>
      <c r="F6" s="26">
        <v>6</v>
      </c>
      <c r="G6" s="23">
        <v>240</v>
      </c>
      <c r="H6" s="23">
        <v>60</v>
      </c>
      <c r="I6" s="26">
        <v>360</v>
      </c>
      <c r="J6" s="26">
        <f t="shared" ref="J6:J27" si="0">I6*0.5</f>
        <v>180</v>
      </c>
      <c r="K6" s="26">
        <f t="shared" ref="K6:K27" si="1">I6*0.5</f>
        <v>180</v>
      </c>
    </row>
    <row r="7" s="3" customFormat="1" ht="19" customHeight="1" spans="1:11">
      <c r="A7" s="23">
        <v>3</v>
      </c>
      <c r="B7" s="24" t="s">
        <v>164</v>
      </c>
      <c r="C7" s="25" t="s">
        <v>161</v>
      </c>
      <c r="D7" s="24" t="s">
        <v>31</v>
      </c>
      <c r="E7" s="24" t="s">
        <v>162</v>
      </c>
      <c r="F7" s="26">
        <v>3.7</v>
      </c>
      <c r="G7" s="23">
        <v>240</v>
      </c>
      <c r="H7" s="23">
        <v>60</v>
      </c>
      <c r="I7" s="26">
        <v>222</v>
      </c>
      <c r="J7" s="26">
        <f t="shared" si="0"/>
        <v>111</v>
      </c>
      <c r="K7" s="26">
        <f t="shared" si="1"/>
        <v>111</v>
      </c>
    </row>
    <row r="8" s="3" customFormat="1" ht="19" customHeight="1" spans="1:11">
      <c r="A8" s="23">
        <v>4</v>
      </c>
      <c r="B8" s="24" t="s">
        <v>165</v>
      </c>
      <c r="C8" s="25" t="s">
        <v>161</v>
      </c>
      <c r="D8" s="24" t="s">
        <v>31</v>
      </c>
      <c r="E8" s="24" t="s">
        <v>166</v>
      </c>
      <c r="F8" s="26">
        <v>6</v>
      </c>
      <c r="G8" s="23">
        <v>240</v>
      </c>
      <c r="H8" s="23">
        <v>60</v>
      </c>
      <c r="I8" s="26">
        <v>360</v>
      </c>
      <c r="J8" s="26">
        <f t="shared" si="0"/>
        <v>180</v>
      </c>
      <c r="K8" s="26">
        <f t="shared" si="1"/>
        <v>180</v>
      </c>
    </row>
    <row r="9" s="3" customFormat="1" ht="19" customHeight="1" spans="1:11">
      <c r="A9" s="23">
        <v>5</v>
      </c>
      <c r="B9" s="24" t="s">
        <v>167</v>
      </c>
      <c r="C9" s="25" t="s">
        <v>168</v>
      </c>
      <c r="D9" s="24" t="s">
        <v>31</v>
      </c>
      <c r="E9" s="24" t="s">
        <v>166</v>
      </c>
      <c r="F9" s="26">
        <v>18</v>
      </c>
      <c r="G9" s="23">
        <v>240</v>
      </c>
      <c r="H9" s="23">
        <v>60</v>
      </c>
      <c r="I9" s="26">
        <v>1080</v>
      </c>
      <c r="J9" s="26">
        <f t="shared" si="0"/>
        <v>540</v>
      </c>
      <c r="K9" s="26">
        <f t="shared" si="1"/>
        <v>540</v>
      </c>
    </row>
    <row r="10" s="3" customFormat="1" ht="19" customHeight="1" spans="1:11">
      <c r="A10" s="23">
        <v>6</v>
      </c>
      <c r="B10" s="24" t="s">
        <v>169</v>
      </c>
      <c r="C10" s="25" t="s">
        <v>168</v>
      </c>
      <c r="D10" s="24" t="s">
        <v>31</v>
      </c>
      <c r="E10" s="24" t="s">
        <v>166</v>
      </c>
      <c r="F10" s="26">
        <v>17</v>
      </c>
      <c r="G10" s="23">
        <v>240</v>
      </c>
      <c r="H10" s="23">
        <v>60</v>
      </c>
      <c r="I10" s="26">
        <v>1020</v>
      </c>
      <c r="J10" s="26">
        <f t="shared" si="0"/>
        <v>510</v>
      </c>
      <c r="K10" s="26">
        <f t="shared" si="1"/>
        <v>510</v>
      </c>
    </row>
    <row r="11" s="3" customFormat="1" ht="19" customHeight="1" spans="1:11">
      <c r="A11" s="23">
        <v>7</v>
      </c>
      <c r="B11" s="24" t="s">
        <v>170</v>
      </c>
      <c r="C11" s="25" t="s">
        <v>171</v>
      </c>
      <c r="D11" s="24" t="s">
        <v>31</v>
      </c>
      <c r="E11" s="24" t="s">
        <v>166</v>
      </c>
      <c r="F11" s="26">
        <v>6.5</v>
      </c>
      <c r="G11" s="23">
        <v>240</v>
      </c>
      <c r="H11" s="23">
        <v>60</v>
      </c>
      <c r="I11" s="26">
        <v>390</v>
      </c>
      <c r="J11" s="26">
        <f t="shared" si="0"/>
        <v>195</v>
      </c>
      <c r="K11" s="26">
        <f t="shared" si="1"/>
        <v>195</v>
      </c>
    </row>
    <row r="12" s="3" customFormat="1" ht="19" customHeight="1" spans="1:11">
      <c r="A12" s="23">
        <v>8</v>
      </c>
      <c r="B12" s="24" t="s">
        <v>172</v>
      </c>
      <c r="C12" s="25" t="s">
        <v>171</v>
      </c>
      <c r="D12" s="24" t="s">
        <v>31</v>
      </c>
      <c r="E12" s="24" t="s">
        <v>166</v>
      </c>
      <c r="F12" s="26">
        <v>4.2</v>
      </c>
      <c r="G12" s="23">
        <v>240</v>
      </c>
      <c r="H12" s="23">
        <v>60</v>
      </c>
      <c r="I12" s="26">
        <v>252</v>
      </c>
      <c r="J12" s="26">
        <f t="shared" si="0"/>
        <v>126</v>
      </c>
      <c r="K12" s="26">
        <f t="shared" si="1"/>
        <v>126</v>
      </c>
    </row>
    <row r="13" s="3" customFormat="1" ht="19" customHeight="1" spans="1:11">
      <c r="A13" s="23">
        <v>9</v>
      </c>
      <c r="B13" s="24" t="s">
        <v>173</v>
      </c>
      <c r="C13" s="25" t="s">
        <v>171</v>
      </c>
      <c r="D13" s="24" t="s">
        <v>31</v>
      </c>
      <c r="E13" s="24" t="s">
        <v>166</v>
      </c>
      <c r="F13" s="26">
        <v>13.5</v>
      </c>
      <c r="G13" s="23">
        <v>240</v>
      </c>
      <c r="H13" s="23">
        <v>60</v>
      </c>
      <c r="I13" s="26">
        <v>810</v>
      </c>
      <c r="J13" s="26">
        <f t="shared" si="0"/>
        <v>405</v>
      </c>
      <c r="K13" s="26">
        <f t="shared" si="1"/>
        <v>405</v>
      </c>
    </row>
    <row r="14" s="3" customFormat="1" ht="19" customHeight="1" spans="1:11">
      <c r="A14" s="23">
        <v>10</v>
      </c>
      <c r="B14" s="24" t="s">
        <v>174</v>
      </c>
      <c r="C14" s="25" t="s">
        <v>171</v>
      </c>
      <c r="D14" s="24" t="s">
        <v>31</v>
      </c>
      <c r="E14" s="24" t="s">
        <v>166</v>
      </c>
      <c r="F14" s="26">
        <v>4</v>
      </c>
      <c r="G14" s="23">
        <v>240</v>
      </c>
      <c r="H14" s="23">
        <v>60</v>
      </c>
      <c r="I14" s="26">
        <v>240</v>
      </c>
      <c r="J14" s="26">
        <f t="shared" si="0"/>
        <v>120</v>
      </c>
      <c r="K14" s="26">
        <f t="shared" si="1"/>
        <v>120</v>
      </c>
    </row>
    <row r="15" s="3" customFormat="1" ht="19" customHeight="1" spans="1:11">
      <c r="A15" s="23">
        <v>11</v>
      </c>
      <c r="B15" s="24" t="s">
        <v>175</v>
      </c>
      <c r="C15" s="25" t="s">
        <v>171</v>
      </c>
      <c r="D15" s="24" t="s">
        <v>31</v>
      </c>
      <c r="E15" s="24" t="s">
        <v>166</v>
      </c>
      <c r="F15" s="26">
        <v>4.95</v>
      </c>
      <c r="G15" s="23">
        <v>240</v>
      </c>
      <c r="H15" s="23">
        <v>60</v>
      </c>
      <c r="I15" s="26">
        <v>297</v>
      </c>
      <c r="J15" s="26">
        <f t="shared" si="0"/>
        <v>148.5</v>
      </c>
      <c r="K15" s="26">
        <f t="shared" si="1"/>
        <v>148.5</v>
      </c>
    </row>
    <row r="16" s="3" customFormat="1" ht="19" customHeight="1" spans="1:11">
      <c r="A16" s="23">
        <v>12</v>
      </c>
      <c r="B16" s="24" t="s">
        <v>176</v>
      </c>
      <c r="C16" s="25" t="s">
        <v>171</v>
      </c>
      <c r="D16" s="24" t="s">
        <v>31</v>
      </c>
      <c r="E16" s="24" t="s">
        <v>166</v>
      </c>
      <c r="F16" s="26">
        <v>7.5</v>
      </c>
      <c r="G16" s="23">
        <v>240</v>
      </c>
      <c r="H16" s="23">
        <v>60</v>
      </c>
      <c r="I16" s="26">
        <v>450</v>
      </c>
      <c r="J16" s="26">
        <f t="shared" si="0"/>
        <v>225</v>
      </c>
      <c r="K16" s="26">
        <f t="shared" si="1"/>
        <v>225</v>
      </c>
    </row>
    <row r="17" s="3" customFormat="1" ht="19" customHeight="1" spans="1:11">
      <c r="A17" s="23">
        <v>13</v>
      </c>
      <c r="B17" s="24" t="s">
        <v>177</v>
      </c>
      <c r="C17" s="25" t="s">
        <v>171</v>
      </c>
      <c r="D17" s="24" t="s">
        <v>31</v>
      </c>
      <c r="E17" s="24" t="s">
        <v>166</v>
      </c>
      <c r="F17" s="26">
        <v>8.5</v>
      </c>
      <c r="G17" s="23">
        <v>240</v>
      </c>
      <c r="H17" s="23">
        <v>60</v>
      </c>
      <c r="I17" s="26">
        <v>510</v>
      </c>
      <c r="J17" s="26">
        <f t="shared" si="0"/>
        <v>255</v>
      </c>
      <c r="K17" s="26">
        <f t="shared" si="1"/>
        <v>255</v>
      </c>
    </row>
    <row r="18" s="3" customFormat="1" ht="19" customHeight="1" spans="1:11">
      <c r="A18" s="23">
        <v>14</v>
      </c>
      <c r="B18" s="24" t="s">
        <v>178</v>
      </c>
      <c r="C18" s="25" t="s">
        <v>171</v>
      </c>
      <c r="D18" s="24" t="s">
        <v>31</v>
      </c>
      <c r="E18" s="24" t="s">
        <v>166</v>
      </c>
      <c r="F18" s="26">
        <v>13</v>
      </c>
      <c r="G18" s="23">
        <v>240</v>
      </c>
      <c r="H18" s="23">
        <v>60</v>
      </c>
      <c r="I18" s="26">
        <v>780</v>
      </c>
      <c r="J18" s="26">
        <f t="shared" si="0"/>
        <v>390</v>
      </c>
      <c r="K18" s="26">
        <f t="shared" si="1"/>
        <v>390</v>
      </c>
    </row>
    <row r="19" s="3" customFormat="1" ht="19" customHeight="1" spans="1:11">
      <c r="A19" s="23">
        <v>15</v>
      </c>
      <c r="B19" s="24" t="s">
        <v>179</v>
      </c>
      <c r="C19" s="25" t="s">
        <v>171</v>
      </c>
      <c r="D19" s="24" t="s">
        <v>31</v>
      </c>
      <c r="E19" s="24" t="s">
        <v>166</v>
      </c>
      <c r="F19" s="26">
        <v>13.5</v>
      </c>
      <c r="G19" s="23">
        <v>240</v>
      </c>
      <c r="H19" s="23">
        <v>60</v>
      </c>
      <c r="I19" s="26">
        <v>810</v>
      </c>
      <c r="J19" s="26">
        <f t="shared" si="0"/>
        <v>405</v>
      </c>
      <c r="K19" s="26">
        <f t="shared" si="1"/>
        <v>405</v>
      </c>
    </row>
    <row r="20" s="3" customFormat="1" ht="19" customHeight="1" spans="1:11">
      <c r="A20" s="23">
        <v>16</v>
      </c>
      <c r="B20" s="24" t="s">
        <v>180</v>
      </c>
      <c r="C20" s="25" t="s">
        <v>171</v>
      </c>
      <c r="D20" s="24" t="s">
        <v>31</v>
      </c>
      <c r="E20" s="24" t="s">
        <v>166</v>
      </c>
      <c r="F20" s="26">
        <v>14.6</v>
      </c>
      <c r="G20" s="23">
        <v>240</v>
      </c>
      <c r="H20" s="23">
        <v>60</v>
      </c>
      <c r="I20" s="26">
        <v>876</v>
      </c>
      <c r="J20" s="26">
        <f t="shared" si="0"/>
        <v>438</v>
      </c>
      <c r="K20" s="26">
        <f t="shared" si="1"/>
        <v>438</v>
      </c>
    </row>
    <row r="21" s="3" customFormat="1" ht="19" customHeight="1" spans="1:11">
      <c r="A21" s="23">
        <v>17</v>
      </c>
      <c r="B21" s="24" t="s">
        <v>181</v>
      </c>
      <c r="C21" s="25" t="s">
        <v>171</v>
      </c>
      <c r="D21" s="24" t="s">
        <v>31</v>
      </c>
      <c r="E21" s="24" t="s">
        <v>166</v>
      </c>
      <c r="F21" s="26">
        <v>85</v>
      </c>
      <c r="G21" s="23">
        <v>240</v>
      </c>
      <c r="H21" s="23">
        <v>50</v>
      </c>
      <c r="I21" s="26">
        <v>4250</v>
      </c>
      <c r="J21" s="26">
        <f t="shared" si="0"/>
        <v>2125</v>
      </c>
      <c r="K21" s="26">
        <f t="shared" si="1"/>
        <v>2125</v>
      </c>
    </row>
    <row r="22" s="3" customFormat="1" ht="19" customHeight="1" spans="1:11">
      <c r="A22" s="23">
        <v>18</v>
      </c>
      <c r="B22" s="24" t="s">
        <v>182</v>
      </c>
      <c r="C22" s="25" t="s">
        <v>171</v>
      </c>
      <c r="D22" s="24" t="s">
        <v>31</v>
      </c>
      <c r="E22" s="24" t="s">
        <v>166</v>
      </c>
      <c r="F22" s="26">
        <v>140</v>
      </c>
      <c r="G22" s="23">
        <v>240</v>
      </c>
      <c r="H22" s="23">
        <v>50</v>
      </c>
      <c r="I22" s="26">
        <v>7000</v>
      </c>
      <c r="J22" s="26">
        <f t="shared" si="0"/>
        <v>3500</v>
      </c>
      <c r="K22" s="26">
        <f t="shared" si="1"/>
        <v>3500</v>
      </c>
    </row>
    <row r="23" s="3" customFormat="1" ht="19" customHeight="1" spans="1:11">
      <c r="A23" s="23">
        <v>19</v>
      </c>
      <c r="B23" s="24" t="s">
        <v>183</v>
      </c>
      <c r="C23" s="25" t="s">
        <v>171</v>
      </c>
      <c r="D23" s="24" t="s">
        <v>31</v>
      </c>
      <c r="E23" s="24" t="s">
        <v>166</v>
      </c>
      <c r="F23" s="26">
        <v>58</v>
      </c>
      <c r="G23" s="23">
        <v>240</v>
      </c>
      <c r="H23" s="23">
        <v>50</v>
      </c>
      <c r="I23" s="26">
        <v>2900</v>
      </c>
      <c r="J23" s="26">
        <f t="shared" si="0"/>
        <v>1450</v>
      </c>
      <c r="K23" s="26">
        <f t="shared" si="1"/>
        <v>1450</v>
      </c>
    </row>
    <row r="24" s="3" customFormat="1" ht="19" customHeight="1" spans="1:11">
      <c r="A24" s="23">
        <v>20</v>
      </c>
      <c r="B24" s="24" t="s">
        <v>184</v>
      </c>
      <c r="C24" s="25" t="s">
        <v>171</v>
      </c>
      <c r="D24" s="24" t="s">
        <v>31</v>
      </c>
      <c r="E24" s="24" t="s">
        <v>166</v>
      </c>
      <c r="F24" s="26">
        <v>150</v>
      </c>
      <c r="G24" s="23">
        <v>240</v>
      </c>
      <c r="H24" s="23">
        <v>50</v>
      </c>
      <c r="I24" s="26">
        <v>7500</v>
      </c>
      <c r="J24" s="26">
        <f t="shared" si="0"/>
        <v>3750</v>
      </c>
      <c r="K24" s="26">
        <f t="shared" si="1"/>
        <v>3750</v>
      </c>
    </row>
    <row r="25" s="3" customFormat="1" ht="19" customHeight="1" spans="1:11">
      <c r="A25" s="23">
        <v>21</v>
      </c>
      <c r="B25" s="24" t="s">
        <v>185</v>
      </c>
      <c r="C25" s="25" t="s">
        <v>186</v>
      </c>
      <c r="D25" s="24" t="s">
        <v>31</v>
      </c>
      <c r="E25" s="24" t="s">
        <v>166</v>
      </c>
      <c r="F25" s="26">
        <v>3</v>
      </c>
      <c r="G25" s="23">
        <v>240</v>
      </c>
      <c r="H25" s="23">
        <v>60</v>
      </c>
      <c r="I25" s="26">
        <v>180</v>
      </c>
      <c r="J25" s="26">
        <f t="shared" si="0"/>
        <v>90</v>
      </c>
      <c r="K25" s="26">
        <f t="shared" si="1"/>
        <v>90</v>
      </c>
    </row>
    <row r="26" s="3" customFormat="1" ht="19" customHeight="1" spans="1:11">
      <c r="A26" s="23">
        <v>22</v>
      </c>
      <c r="B26" s="24" t="s">
        <v>187</v>
      </c>
      <c r="C26" s="25" t="s">
        <v>186</v>
      </c>
      <c r="D26" s="24" t="s">
        <v>31</v>
      </c>
      <c r="E26" s="24" t="s">
        <v>166</v>
      </c>
      <c r="F26" s="26">
        <v>1.7</v>
      </c>
      <c r="G26" s="23">
        <v>240</v>
      </c>
      <c r="H26" s="23">
        <v>60</v>
      </c>
      <c r="I26" s="26">
        <v>102</v>
      </c>
      <c r="J26" s="26">
        <f t="shared" si="0"/>
        <v>51</v>
      </c>
      <c r="K26" s="26">
        <f t="shared" si="1"/>
        <v>51</v>
      </c>
    </row>
    <row r="27" s="3" customFormat="1" ht="19" customHeight="1" spans="1:11">
      <c r="A27" s="23">
        <v>23</v>
      </c>
      <c r="B27" s="24" t="s">
        <v>188</v>
      </c>
      <c r="C27" s="25" t="s">
        <v>186</v>
      </c>
      <c r="D27" s="24" t="s">
        <v>31</v>
      </c>
      <c r="E27" s="24" t="s">
        <v>166</v>
      </c>
      <c r="F27" s="26">
        <v>3</v>
      </c>
      <c r="G27" s="23">
        <v>240</v>
      </c>
      <c r="H27" s="23">
        <v>60</v>
      </c>
      <c r="I27" s="26">
        <v>180</v>
      </c>
      <c r="J27" s="26">
        <f t="shared" si="0"/>
        <v>90</v>
      </c>
      <c r="K27" s="26">
        <f t="shared" si="1"/>
        <v>90</v>
      </c>
    </row>
    <row r="28" s="3" customFormat="1" ht="19" customHeight="1" spans="1:11">
      <c r="A28" s="23">
        <v>24</v>
      </c>
      <c r="B28" s="24" t="s">
        <v>189</v>
      </c>
      <c r="C28" s="25" t="s">
        <v>186</v>
      </c>
      <c r="D28" s="24" t="s">
        <v>31</v>
      </c>
      <c r="E28" s="24" t="s">
        <v>166</v>
      </c>
      <c r="F28" s="26">
        <v>3.3</v>
      </c>
      <c r="G28" s="23">
        <v>240</v>
      </c>
      <c r="H28" s="23">
        <v>60</v>
      </c>
      <c r="I28" s="26">
        <v>198</v>
      </c>
      <c r="J28" s="26">
        <f t="shared" ref="J28:J91" si="2">I28*0.5</f>
        <v>99</v>
      </c>
      <c r="K28" s="26">
        <f t="shared" ref="K28:K91" si="3">I28*0.5</f>
        <v>99</v>
      </c>
    </row>
    <row r="29" s="3" customFormat="1" ht="19" customHeight="1" spans="1:11">
      <c r="A29" s="23">
        <v>25</v>
      </c>
      <c r="B29" s="24" t="s">
        <v>190</v>
      </c>
      <c r="C29" s="25" t="s">
        <v>186</v>
      </c>
      <c r="D29" s="24" t="s">
        <v>31</v>
      </c>
      <c r="E29" s="24" t="s">
        <v>166</v>
      </c>
      <c r="F29" s="26">
        <v>2.6</v>
      </c>
      <c r="G29" s="23">
        <v>240</v>
      </c>
      <c r="H29" s="23">
        <v>60</v>
      </c>
      <c r="I29" s="26">
        <v>156</v>
      </c>
      <c r="J29" s="26">
        <f t="shared" si="2"/>
        <v>78</v>
      </c>
      <c r="K29" s="26">
        <f t="shared" si="3"/>
        <v>78</v>
      </c>
    </row>
    <row r="30" s="3" customFormat="1" ht="19" customHeight="1" spans="1:11">
      <c r="A30" s="23">
        <v>26</v>
      </c>
      <c r="B30" s="24" t="s">
        <v>191</v>
      </c>
      <c r="C30" s="25" t="s">
        <v>186</v>
      </c>
      <c r="D30" s="24" t="s">
        <v>31</v>
      </c>
      <c r="E30" s="24" t="s">
        <v>166</v>
      </c>
      <c r="F30" s="26">
        <v>19.6</v>
      </c>
      <c r="G30" s="23">
        <v>240</v>
      </c>
      <c r="H30" s="23">
        <v>60</v>
      </c>
      <c r="I30" s="26">
        <v>1176</v>
      </c>
      <c r="J30" s="26">
        <f t="shared" si="2"/>
        <v>588</v>
      </c>
      <c r="K30" s="26">
        <f t="shared" si="3"/>
        <v>588</v>
      </c>
    </row>
    <row r="31" s="3" customFormat="1" ht="19" customHeight="1" spans="1:11">
      <c r="A31" s="23">
        <v>27</v>
      </c>
      <c r="B31" s="24" t="s">
        <v>192</v>
      </c>
      <c r="C31" s="25" t="s">
        <v>186</v>
      </c>
      <c r="D31" s="24" t="s">
        <v>31</v>
      </c>
      <c r="E31" s="24" t="s">
        <v>166</v>
      </c>
      <c r="F31" s="26">
        <v>7</v>
      </c>
      <c r="G31" s="23">
        <v>240</v>
      </c>
      <c r="H31" s="23">
        <v>60</v>
      </c>
      <c r="I31" s="26">
        <v>420</v>
      </c>
      <c r="J31" s="26">
        <f t="shared" si="2"/>
        <v>210</v>
      </c>
      <c r="K31" s="26">
        <f t="shared" si="3"/>
        <v>210</v>
      </c>
    </row>
    <row r="32" s="3" customFormat="1" ht="19" customHeight="1" spans="1:11">
      <c r="A32" s="23">
        <v>28</v>
      </c>
      <c r="B32" s="24" t="s">
        <v>193</v>
      </c>
      <c r="C32" s="25" t="s">
        <v>194</v>
      </c>
      <c r="D32" s="24" t="s">
        <v>31</v>
      </c>
      <c r="E32" s="24" t="s">
        <v>166</v>
      </c>
      <c r="F32" s="26">
        <v>2.9</v>
      </c>
      <c r="G32" s="23">
        <v>240</v>
      </c>
      <c r="H32" s="23">
        <v>60</v>
      </c>
      <c r="I32" s="26">
        <v>174</v>
      </c>
      <c r="J32" s="26">
        <f t="shared" si="2"/>
        <v>87</v>
      </c>
      <c r="K32" s="26">
        <f t="shared" si="3"/>
        <v>87</v>
      </c>
    </row>
    <row r="33" s="3" customFormat="1" ht="19" customHeight="1" spans="1:11">
      <c r="A33" s="23">
        <v>29</v>
      </c>
      <c r="B33" s="24" t="s">
        <v>195</v>
      </c>
      <c r="C33" s="25" t="s">
        <v>194</v>
      </c>
      <c r="D33" s="24" t="s">
        <v>31</v>
      </c>
      <c r="E33" s="24" t="s">
        <v>166</v>
      </c>
      <c r="F33" s="26">
        <v>4.4</v>
      </c>
      <c r="G33" s="23">
        <v>240</v>
      </c>
      <c r="H33" s="23">
        <v>60</v>
      </c>
      <c r="I33" s="26">
        <v>264</v>
      </c>
      <c r="J33" s="26">
        <f t="shared" si="2"/>
        <v>132</v>
      </c>
      <c r="K33" s="26">
        <f t="shared" si="3"/>
        <v>132</v>
      </c>
    </row>
    <row r="34" s="3" customFormat="1" ht="19" customHeight="1" spans="1:11">
      <c r="A34" s="23">
        <v>30</v>
      </c>
      <c r="B34" s="24" t="s">
        <v>196</v>
      </c>
      <c r="C34" s="25" t="s">
        <v>194</v>
      </c>
      <c r="D34" s="24" t="s">
        <v>31</v>
      </c>
      <c r="E34" s="24" t="s">
        <v>166</v>
      </c>
      <c r="F34" s="26">
        <v>5.2</v>
      </c>
      <c r="G34" s="23">
        <v>240</v>
      </c>
      <c r="H34" s="23">
        <v>60</v>
      </c>
      <c r="I34" s="26">
        <v>312</v>
      </c>
      <c r="J34" s="26">
        <f t="shared" si="2"/>
        <v>156</v>
      </c>
      <c r="K34" s="26">
        <f t="shared" si="3"/>
        <v>156</v>
      </c>
    </row>
    <row r="35" s="3" customFormat="1" ht="19" customHeight="1" spans="1:11">
      <c r="A35" s="23">
        <v>31</v>
      </c>
      <c r="B35" s="24" t="s">
        <v>197</v>
      </c>
      <c r="C35" s="25" t="s">
        <v>194</v>
      </c>
      <c r="D35" s="24" t="s">
        <v>31</v>
      </c>
      <c r="E35" s="24" t="s">
        <v>166</v>
      </c>
      <c r="F35" s="26">
        <v>5.5</v>
      </c>
      <c r="G35" s="23">
        <v>240</v>
      </c>
      <c r="H35" s="23">
        <v>60</v>
      </c>
      <c r="I35" s="26">
        <v>330</v>
      </c>
      <c r="J35" s="26">
        <f t="shared" si="2"/>
        <v>165</v>
      </c>
      <c r="K35" s="26">
        <f t="shared" si="3"/>
        <v>165</v>
      </c>
    </row>
    <row r="36" s="3" customFormat="1" ht="19" customHeight="1" spans="1:11">
      <c r="A36" s="23">
        <v>32</v>
      </c>
      <c r="B36" s="24" t="s">
        <v>198</v>
      </c>
      <c r="C36" s="25" t="s">
        <v>194</v>
      </c>
      <c r="D36" s="24" t="s">
        <v>31</v>
      </c>
      <c r="E36" s="24" t="s">
        <v>199</v>
      </c>
      <c r="F36" s="26">
        <v>3.6</v>
      </c>
      <c r="G36" s="23">
        <v>200</v>
      </c>
      <c r="H36" s="23">
        <v>30</v>
      </c>
      <c r="I36" s="26">
        <v>108</v>
      </c>
      <c r="J36" s="26">
        <f t="shared" si="2"/>
        <v>54</v>
      </c>
      <c r="K36" s="26">
        <f t="shared" si="3"/>
        <v>54</v>
      </c>
    </row>
    <row r="37" s="3" customFormat="1" ht="19" customHeight="1" spans="1:11">
      <c r="A37" s="23">
        <v>33</v>
      </c>
      <c r="B37" s="24" t="s">
        <v>200</v>
      </c>
      <c r="C37" s="25" t="s">
        <v>194</v>
      </c>
      <c r="D37" s="24" t="s">
        <v>31</v>
      </c>
      <c r="E37" s="24" t="s">
        <v>166</v>
      </c>
      <c r="F37" s="26">
        <v>6</v>
      </c>
      <c r="G37" s="23">
        <v>240</v>
      </c>
      <c r="H37" s="23">
        <v>60</v>
      </c>
      <c r="I37" s="26">
        <v>360</v>
      </c>
      <c r="J37" s="26">
        <f t="shared" si="2"/>
        <v>180</v>
      </c>
      <c r="K37" s="26">
        <f t="shared" si="3"/>
        <v>180</v>
      </c>
    </row>
    <row r="38" s="3" customFormat="1" ht="19" customHeight="1" spans="1:11">
      <c r="A38" s="23">
        <v>34</v>
      </c>
      <c r="B38" s="24" t="s">
        <v>201</v>
      </c>
      <c r="C38" s="25" t="s">
        <v>194</v>
      </c>
      <c r="D38" s="24" t="s">
        <v>31</v>
      </c>
      <c r="E38" s="24" t="s">
        <v>166</v>
      </c>
      <c r="F38" s="26">
        <v>21</v>
      </c>
      <c r="G38" s="23">
        <v>240</v>
      </c>
      <c r="H38" s="23">
        <v>60</v>
      </c>
      <c r="I38" s="26">
        <v>1260</v>
      </c>
      <c r="J38" s="26">
        <f t="shared" si="2"/>
        <v>630</v>
      </c>
      <c r="K38" s="26">
        <f t="shared" si="3"/>
        <v>630</v>
      </c>
    </row>
    <row r="39" s="3" customFormat="1" ht="19" customHeight="1" spans="1:11">
      <c r="A39" s="23">
        <v>35</v>
      </c>
      <c r="B39" s="24" t="s">
        <v>202</v>
      </c>
      <c r="C39" s="25" t="s">
        <v>194</v>
      </c>
      <c r="D39" s="24" t="s">
        <v>31</v>
      </c>
      <c r="E39" s="24" t="s">
        <v>166</v>
      </c>
      <c r="F39" s="26">
        <v>4</v>
      </c>
      <c r="G39" s="23">
        <v>240</v>
      </c>
      <c r="H39" s="23">
        <v>60</v>
      </c>
      <c r="I39" s="26">
        <v>240</v>
      </c>
      <c r="J39" s="26">
        <f t="shared" si="2"/>
        <v>120</v>
      </c>
      <c r="K39" s="26">
        <f t="shared" si="3"/>
        <v>120</v>
      </c>
    </row>
    <row r="40" s="3" customFormat="1" ht="19" customHeight="1" spans="1:11">
      <c r="A40" s="23">
        <v>36</v>
      </c>
      <c r="B40" s="24" t="s">
        <v>203</v>
      </c>
      <c r="C40" s="25" t="s">
        <v>194</v>
      </c>
      <c r="D40" s="24" t="s">
        <v>31</v>
      </c>
      <c r="E40" s="24" t="s">
        <v>166</v>
      </c>
      <c r="F40" s="26">
        <v>10.18</v>
      </c>
      <c r="G40" s="23">
        <v>240</v>
      </c>
      <c r="H40" s="23">
        <v>60</v>
      </c>
      <c r="I40" s="26">
        <v>610.8</v>
      </c>
      <c r="J40" s="26">
        <f t="shared" si="2"/>
        <v>305.4</v>
      </c>
      <c r="K40" s="26">
        <f t="shared" si="3"/>
        <v>305.4</v>
      </c>
    </row>
    <row r="41" s="3" customFormat="1" ht="19" customHeight="1" spans="1:11">
      <c r="A41" s="23">
        <v>37</v>
      </c>
      <c r="B41" s="24" t="s">
        <v>204</v>
      </c>
      <c r="C41" s="25" t="s">
        <v>194</v>
      </c>
      <c r="D41" s="24" t="s">
        <v>31</v>
      </c>
      <c r="E41" s="24" t="s">
        <v>166</v>
      </c>
      <c r="F41" s="26">
        <v>18</v>
      </c>
      <c r="G41" s="23">
        <v>240</v>
      </c>
      <c r="H41" s="23">
        <v>60</v>
      </c>
      <c r="I41" s="26">
        <v>1080</v>
      </c>
      <c r="J41" s="26">
        <f t="shared" si="2"/>
        <v>540</v>
      </c>
      <c r="K41" s="26">
        <f t="shared" si="3"/>
        <v>540</v>
      </c>
    </row>
    <row r="42" s="3" customFormat="1" ht="19" customHeight="1" spans="1:11">
      <c r="A42" s="23">
        <v>38</v>
      </c>
      <c r="B42" s="27" t="s">
        <v>205</v>
      </c>
      <c r="C42" s="25" t="s">
        <v>194</v>
      </c>
      <c r="D42" s="24" t="s">
        <v>31</v>
      </c>
      <c r="E42" s="27" t="s">
        <v>166</v>
      </c>
      <c r="F42" s="28">
        <v>12.3</v>
      </c>
      <c r="G42" s="29">
        <v>240</v>
      </c>
      <c r="H42" s="29">
        <v>60</v>
      </c>
      <c r="I42" s="28">
        <v>738</v>
      </c>
      <c r="J42" s="26">
        <f t="shared" si="2"/>
        <v>369</v>
      </c>
      <c r="K42" s="26">
        <f t="shared" si="3"/>
        <v>369</v>
      </c>
    </row>
    <row r="43" s="3" customFormat="1" ht="19" customHeight="1" spans="1:11">
      <c r="A43" s="23">
        <v>39</v>
      </c>
      <c r="B43" s="27" t="s">
        <v>206</v>
      </c>
      <c r="C43" s="25" t="s">
        <v>194</v>
      </c>
      <c r="D43" s="24" t="s">
        <v>31</v>
      </c>
      <c r="E43" s="27" t="s">
        <v>166</v>
      </c>
      <c r="F43" s="28">
        <v>22</v>
      </c>
      <c r="G43" s="29">
        <v>240</v>
      </c>
      <c r="H43" s="29">
        <v>60</v>
      </c>
      <c r="I43" s="28">
        <v>1320</v>
      </c>
      <c r="J43" s="26">
        <f t="shared" si="2"/>
        <v>660</v>
      </c>
      <c r="K43" s="26">
        <f t="shared" si="3"/>
        <v>660</v>
      </c>
    </row>
    <row r="44" s="3" customFormat="1" ht="19" customHeight="1" spans="1:11">
      <c r="A44" s="23">
        <v>40</v>
      </c>
      <c r="B44" s="27" t="s">
        <v>207</v>
      </c>
      <c r="C44" s="25" t="s">
        <v>194</v>
      </c>
      <c r="D44" s="24" t="s">
        <v>31</v>
      </c>
      <c r="E44" s="27" t="s">
        <v>166</v>
      </c>
      <c r="F44" s="28">
        <v>42</v>
      </c>
      <c r="G44" s="29">
        <v>240</v>
      </c>
      <c r="H44" s="29">
        <v>60</v>
      </c>
      <c r="I44" s="28">
        <v>2520</v>
      </c>
      <c r="J44" s="26">
        <f t="shared" si="2"/>
        <v>1260</v>
      </c>
      <c r="K44" s="26">
        <f t="shared" si="3"/>
        <v>1260</v>
      </c>
    </row>
    <row r="45" s="3" customFormat="1" ht="19" customHeight="1" spans="1:11">
      <c r="A45" s="23">
        <v>41</v>
      </c>
      <c r="B45" s="27" t="s">
        <v>208</v>
      </c>
      <c r="C45" s="25" t="s">
        <v>194</v>
      </c>
      <c r="D45" s="24" t="s">
        <v>31</v>
      </c>
      <c r="E45" s="27" t="s">
        <v>199</v>
      </c>
      <c r="F45" s="28">
        <v>49</v>
      </c>
      <c r="G45" s="29">
        <v>200</v>
      </c>
      <c r="H45" s="29">
        <v>30</v>
      </c>
      <c r="I45" s="28">
        <v>1470</v>
      </c>
      <c r="J45" s="26">
        <f t="shared" si="2"/>
        <v>735</v>
      </c>
      <c r="K45" s="26">
        <f t="shared" si="3"/>
        <v>735</v>
      </c>
    </row>
    <row r="46" s="3" customFormat="1" ht="19" customHeight="1" spans="1:11">
      <c r="A46" s="23">
        <v>42</v>
      </c>
      <c r="B46" s="27" t="s">
        <v>209</v>
      </c>
      <c r="C46" s="25" t="s">
        <v>210</v>
      </c>
      <c r="D46" s="24" t="s">
        <v>31</v>
      </c>
      <c r="E46" s="27" t="s">
        <v>199</v>
      </c>
      <c r="F46" s="28">
        <v>1.5</v>
      </c>
      <c r="G46" s="29">
        <v>200</v>
      </c>
      <c r="H46" s="29">
        <v>30</v>
      </c>
      <c r="I46" s="28">
        <v>45</v>
      </c>
      <c r="J46" s="26">
        <f t="shared" si="2"/>
        <v>22.5</v>
      </c>
      <c r="K46" s="26">
        <f t="shared" si="3"/>
        <v>22.5</v>
      </c>
    </row>
    <row r="47" s="3" customFormat="1" ht="19" customHeight="1" spans="1:11">
      <c r="A47" s="23">
        <v>43</v>
      </c>
      <c r="B47" s="27" t="s">
        <v>211</v>
      </c>
      <c r="C47" s="25" t="s">
        <v>210</v>
      </c>
      <c r="D47" s="24" t="s">
        <v>31</v>
      </c>
      <c r="E47" s="27" t="s">
        <v>166</v>
      </c>
      <c r="F47" s="28">
        <v>4.6</v>
      </c>
      <c r="G47" s="29">
        <v>240</v>
      </c>
      <c r="H47" s="29">
        <v>60</v>
      </c>
      <c r="I47" s="28">
        <v>276</v>
      </c>
      <c r="J47" s="26">
        <f t="shared" si="2"/>
        <v>138</v>
      </c>
      <c r="K47" s="26">
        <f t="shared" si="3"/>
        <v>138</v>
      </c>
    </row>
    <row r="48" s="3" customFormat="1" ht="19" customHeight="1" spans="1:11">
      <c r="A48" s="23">
        <v>44</v>
      </c>
      <c r="B48" s="27" t="s">
        <v>212</v>
      </c>
      <c r="C48" s="25" t="s">
        <v>210</v>
      </c>
      <c r="D48" s="24" t="s">
        <v>31</v>
      </c>
      <c r="E48" s="27" t="s">
        <v>166</v>
      </c>
      <c r="F48" s="28">
        <v>10.5</v>
      </c>
      <c r="G48" s="29">
        <v>240</v>
      </c>
      <c r="H48" s="29">
        <v>60</v>
      </c>
      <c r="I48" s="28">
        <v>630</v>
      </c>
      <c r="J48" s="26">
        <f t="shared" si="2"/>
        <v>315</v>
      </c>
      <c r="K48" s="26">
        <f t="shared" si="3"/>
        <v>315</v>
      </c>
    </row>
    <row r="49" s="3" customFormat="1" ht="19" customHeight="1" spans="1:11">
      <c r="A49" s="23">
        <v>45</v>
      </c>
      <c r="B49" s="27" t="s">
        <v>213</v>
      </c>
      <c r="C49" s="25" t="s">
        <v>210</v>
      </c>
      <c r="D49" s="24" t="s">
        <v>31</v>
      </c>
      <c r="E49" s="27" t="s">
        <v>166</v>
      </c>
      <c r="F49" s="28">
        <v>5.5</v>
      </c>
      <c r="G49" s="29">
        <v>240</v>
      </c>
      <c r="H49" s="29">
        <v>60</v>
      </c>
      <c r="I49" s="28">
        <v>330</v>
      </c>
      <c r="J49" s="26">
        <f t="shared" si="2"/>
        <v>165</v>
      </c>
      <c r="K49" s="26">
        <f t="shared" si="3"/>
        <v>165</v>
      </c>
    </row>
    <row r="50" s="3" customFormat="1" ht="19" customHeight="1" spans="1:11">
      <c r="A50" s="23">
        <v>46</v>
      </c>
      <c r="B50" s="27" t="s">
        <v>214</v>
      </c>
      <c r="C50" s="25" t="s">
        <v>210</v>
      </c>
      <c r="D50" s="24" t="s">
        <v>31</v>
      </c>
      <c r="E50" s="27" t="s">
        <v>166</v>
      </c>
      <c r="F50" s="28">
        <v>6.5</v>
      </c>
      <c r="G50" s="29">
        <v>240</v>
      </c>
      <c r="H50" s="29">
        <v>60</v>
      </c>
      <c r="I50" s="28">
        <v>390</v>
      </c>
      <c r="J50" s="26">
        <f t="shared" si="2"/>
        <v>195</v>
      </c>
      <c r="K50" s="26">
        <f t="shared" si="3"/>
        <v>195</v>
      </c>
    </row>
    <row r="51" s="3" customFormat="1" ht="19" customHeight="1" spans="1:11">
      <c r="A51" s="23">
        <v>47</v>
      </c>
      <c r="B51" s="27" t="s">
        <v>215</v>
      </c>
      <c r="C51" s="25" t="s">
        <v>210</v>
      </c>
      <c r="D51" s="24" t="s">
        <v>31</v>
      </c>
      <c r="E51" s="27" t="s">
        <v>166</v>
      </c>
      <c r="F51" s="28">
        <v>7.8</v>
      </c>
      <c r="G51" s="29">
        <v>240</v>
      </c>
      <c r="H51" s="29">
        <v>60</v>
      </c>
      <c r="I51" s="28">
        <v>468</v>
      </c>
      <c r="J51" s="26">
        <f t="shared" si="2"/>
        <v>234</v>
      </c>
      <c r="K51" s="26">
        <f t="shared" si="3"/>
        <v>234</v>
      </c>
    </row>
    <row r="52" s="3" customFormat="1" ht="19" customHeight="1" spans="1:11">
      <c r="A52" s="23">
        <v>48</v>
      </c>
      <c r="B52" s="27" t="s">
        <v>216</v>
      </c>
      <c r="C52" s="25" t="s">
        <v>210</v>
      </c>
      <c r="D52" s="24" t="s">
        <v>31</v>
      </c>
      <c r="E52" s="27" t="s">
        <v>166</v>
      </c>
      <c r="F52" s="28">
        <v>48</v>
      </c>
      <c r="G52" s="29">
        <v>240</v>
      </c>
      <c r="H52" s="29">
        <v>60</v>
      </c>
      <c r="I52" s="28">
        <v>2880</v>
      </c>
      <c r="J52" s="26">
        <f t="shared" si="2"/>
        <v>1440</v>
      </c>
      <c r="K52" s="26">
        <f t="shared" si="3"/>
        <v>1440</v>
      </c>
    </row>
    <row r="53" s="3" customFormat="1" ht="19" customHeight="1" spans="1:11">
      <c r="A53" s="23">
        <v>49</v>
      </c>
      <c r="B53" s="27" t="s">
        <v>217</v>
      </c>
      <c r="C53" s="25" t="s">
        <v>210</v>
      </c>
      <c r="D53" s="24" t="s">
        <v>31</v>
      </c>
      <c r="E53" s="27" t="s">
        <v>166</v>
      </c>
      <c r="F53" s="28">
        <v>9.3</v>
      </c>
      <c r="G53" s="29">
        <v>240</v>
      </c>
      <c r="H53" s="29">
        <v>60</v>
      </c>
      <c r="I53" s="28">
        <v>558</v>
      </c>
      <c r="J53" s="26">
        <f t="shared" si="2"/>
        <v>279</v>
      </c>
      <c r="K53" s="26">
        <f t="shared" si="3"/>
        <v>279</v>
      </c>
    </row>
    <row r="54" s="3" customFormat="1" ht="19" customHeight="1" spans="1:11">
      <c r="A54" s="23">
        <v>50</v>
      </c>
      <c r="B54" s="27" t="s">
        <v>218</v>
      </c>
      <c r="C54" s="25" t="s">
        <v>210</v>
      </c>
      <c r="D54" s="24" t="s">
        <v>31</v>
      </c>
      <c r="E54" s="27" t="s">
        <v>166</v>
      </c>
      <c r="F54" s="28">
        <v>118</v>
      </c>
      <c r="G54" s="29">
        <v>240</v>
      </c>
      <c r="H54" s="29">
        <v>50</v>
      </c>
      <c r="I54" s="28">
        <v>5900</v>
      </c>
      <c r="J54" s="26">
        <f t="shared" si="2"/>
        <v>2950</v>
      </c>
      <c r="K54" s="26">
        <f t="shared" si="3"/>
        <v>2950</v>
      </c>
    </row>
    <row r="55" s="3" customFormat="1" ht="19" customHeight="1" spans="1:11">
      <c r="A55" s="23">
        <v>51</v>
      </c>
      <c r="B55" s="27" t="s">
        <v>219</v>
      </c>
      <c r="C55" s="25" t="s">
        <v>220</v>
      </c>
      <c r="D55" s="24" t="s">
        <v>31</v>
      </c>
      <c r="E55" s="27" t="s">
        <v>166</v>
      </c>
      <c r="F55" s="28">
        <v>4</v>
      </c>
      <c r="G55" s="29">
        <v>240</v>
      </c>
      <c r="H55" s="29">
        <v>60</v>
      </c>
      <c r="I55" s="28">
        <v>240</v>
      </c>
      <c r="J55" s="26">
        <f t="shared" si="2"/>
        <v>120</v>
      </c>
      <c r="K55" s="26">
        <f t="shared" si="3"/>
        <v>120</v>
      </c>
    </row>
    <row r="56" s="3" customFormat="1" ht="19" customHeight="1" spans="1:11">
      <c r="A56" s="23">
        <v>52</v>
      </c>
      <c r="B56" s="27" t="s">
        <v>221</v>
      </c>
      <c r="C56" s="25" t="s">
        <v>220</v>
      </c>
      <c r="D56" s="24" t="s">
        <v>31</v>
      </c>
      <c r="E56" s="27" t="s">
        <v>166</v>
      </c>
      <c r="F56" s="28">
        <v>4</v>
      </c>
      <c r="G56" s="29">
        <v>240</v>
      </c>
      <c r="H56" s="29">
        <v>60</v>
      </c>
      <c r="I56" s="28">
        <v>240</v>
      </c>
      <c r="J56" s="26">
        <f t="shared" si="2"/>
        <v>120</v>
      </c>
      <c r="K56" s="26">
        <f t="shared" si="3"/>
        <v>120</v>
      </c>
    </row>
    <row r="57" s="3" customFormat="1" ht="19" customHeight="1" spans="1:11">
      <c r="A57" s="23">
        <v>53</v>
      </c>
      <c r="B57" s="27" t="s">
        <v>222</v>
      </c>
      <c r="C57" s="25" t="s">
        <v>220</v>
      </c>
      <c r="D57" s="24" t="s">
        <v>31</v>
      </c>
      <c r="E57" s="27" t="s">
        <v>166</v>
      </c>
      <c r="F57" s="28">
        <v>6</v>
      </c>
      <c r="G57" s="29">
        <v>240</v>
      </c>
      <c r="H57" s="29">
        <v>60</v>
      </c>
      <c r="I57" s="28">
        <v>360</v>
      </c>
      <c r="J57" s="26">
        <f t="shared" si="2"/>
        <v>180</v>
      </c>
      <c r="K57" s="26">
        <f t="shared" si="3"/>
        <v>180</v>
      </c>
    </row>
    <row r="58" s="3" customFormat="1" ht="19" customHeight="1" spans="1:11">
      <c r="A58" s="23">
        <v>54</v>
      </c>
      <c r="B58" s="27" t="s">
        <v>223</v>
      </c>
      <c r="C58" s="25" t="s">
        <v>220</v>
      </c>
      <c r="D58" s="24" t="s">
        <v>31</v>
      </c>
      <c r="E58" s="27" t="s">
        <v>166</v>
      </c>
      <c r="F58" s="28">
        <v>3.5</v>
      </c>
      <c r="G58" s="29">
        <v>240</v>
      </c>
      <c r="H58" s="29">
        <v>60</v>
      </c>
      <c r="I58" s="28">
        <v>210</v>
      </c>
      <c r="J58" s="26">
        <f t="shared" si="2"/>
        <v>105</v>
      </c>
      <c r="K58" s="26">
        <f t="shared" si="3"/>
        <v>105</v>
      </c>
    </row>
    <row r="59" s="3" customFormat="1" ht="19" customHeight="1" spans="1:11">
      <c r="A59" s="23">
        <v>55</v>
      </c>
      <c r="B59" s="27" t="s">
        <v>224</v>
      </c>
      <c r="C59" s="25" t="s">
        <v>220</v>
      </c>
      <c r="D59" s="24" t="s">
        <v>31</v>
      </c>
      <c r="E59" s="27" t="s">
        <v>166</v>
      </c>
      <c r="F59" s="28">
        <v>5.5</v>
      </c>
      <c r="G59" s="29">
        <v>240</v>
      </c>
      <c r="H59" s="29">
        <v>60</v>
      </c>
      <c r="I59" s="28">
        <v>330</v>
      </c>
      <c r="J59" s="26">
        <f t="shared" si="2"/>
        <v>165</v>
      </c>
      <c r="K59" s="26">
        <f t="shared" si="3"/>
        <v>165</v>
      </c>
    </row>
    <row r="60" s="3" customFormat="1" ht="19" customHeight="1" spans="1:11">
      <c r="A60" s="23">
        <v>56</v>
      </c>
      <c r="B60" s="27" t="s">
        <v>225</v>
      </c>
      <c r="C60" s="25" t="s">
        <v>220</v>
      </c>
      <c r="D60" s="24" t="s">
        <v>31</v>
      </c>
      <c r="E60" s="27" t="s">
        <v>166</v>
      </c>
      <c r="F60" s="28">
        <v>11</v>
      </c>
      <c r="G60" s="29">
        <v>240</v>
      </c>
      <c r="H60" s="29">
        <v>60</v>
      </c>
      <c r="I60" s="28">
        <v>660</v>
      </c>
      <c r="J60" s="26">
        <f t="shared" si="2"/>
        <v>330</v>
      </c>
      <c r="K60" s="26">
        <f t="shared" si="3"/>
        <v>330</v>
      </c>
    </row>
    <row r="61" s="3" customFormat="1" ht="19" customHeight="1" spans="1:11">
      <c r="A61" s="23">
        <v>57</v>
      </c>
      <c r="B61" s="27" t="s">
        <v>226</v>
      </c>
      <c r="C61" s="25" t="s">
        <v>220</v>
      </c>
      <c r="D61" s="24" t="s">
        <v>31</v>
      </c>
      <c r="E61" s="27" t="s">
        <v>166</v>
      </c>
      <c r="F61" s="28">
        <v>4</v>
      </c>
      <c r="G61" s="29">
        <v>240</v>
      </c>
      <c r="H61" s="29">
        <v>60</v>
      </c>
      <c r="I61" s="28">
        <v>240</v>
      </c>
      <c r="J61" s="26">
        <f t="shared" si="2"/>
        <v>120</v>
      </c>
      <c r="K61" s="26">
        <f t="shared" si="3"/>
        <v>120</v>
      </c>
    </row>
    <row r="62" s="3" customFormat="1" ht="19" customHeight="1" spans="1:11">
      <c r="A62" s="23">
        <v>58</v>
      </c>
      <c r="B62" s="27" t="s">
        <v>227</v>
      </c>
      <c r="C62" s="25" t="s">
        <v>220</v>
      </c>
      <c r="D62" s="24" t="s">
        <v>31</v>
      </c>
      <c r="E62" s="27" t="s">
        <v>166</v>
      </c>
      <c r="F62" s="28">
        <v>15</v>
      </c>
      <c r="G62" s="29">
        <v>240</v>
      </c>
      <c r="H62" s="29">
        <v>60</v>
      </c>
      <c r="I62" s="28">
        <v>900</v>
      </c>
      <c r="J62" s="26">
        <f t="shared" si="2"/>
        <v>450</v>
      </c>
      <c r="K62" s="26">
        <f t="shared" si="3"/>
        <v>450</v>
      </c>
    </row>
    <row r="63" s="3" customFormat="1" ht="19" customHeight="1" spans="1:11">
      <c r="A63" s="23">
        <v>59</v>
      </c>
      <c r="B63" s="27" t="s">
        <v>228</v>
      </c>
      <c r="C63" s="25" t="s">
        <v>220</v>
      </c>
      <c r="D63" s="24" t="s">
        <v>31</v>
      </c>
      <c r="E63" s="27" t="s">
        <v>166</v>
      </c>
      <c r="F63" s="28">
        <v>20</v>
      </c>
      <c r="G63" s="29">
        <v>240</v>
      </c>
      <c r="H63" s="29">
        <v>60</v>
      </c>
      <c r="I63" s="28">
        <v>1200</v>
      </c>
      <c r="J63" s="26">
        <f t="shared" si="2"/>
        <v>600</v>
      </c>
      <c r="K63" s="26">
        <f t="shared" si="3"/>
        <v>600</v>
      </c>
    </row>
    <row r="64" s="3" customFormat="1" ht="19" customHeight="1" spans="1:11">
      <c r="A64" s="23">
        <v>60</v>
      </c>
      <c r="B64" s="27" t="s">
        <v>229</v>
      </c>
      <c r="C64" s="25" t="s">
        <v>220</v>
      </c>
      <c r="D64" s="24" t="s">
        <v>31</v>
      </c>
      <c r="E64" s="27" t="s">
        <v>166</v>
      </c>
      <c r="F64" s="28">
        <v>8</v>
      </c>
      <c r="G64" s="29">
        <v>240</v>
      </c>
      <c r="H64" s="29">
        <v>60</v>
      </c>
      <c r="I64" s="28">
        <v>480</v>
      </c>
      <c r="J64" s="26">
        <f t="shared" si="2"/>
        <v>240</v>
      </c>
      <c r="K64" s="26">
        <f t="shared" si="3"/>
        <v>240</v>
      </c>
    </row>
    <row r="65" s="3" customFormat="1" ht="19" customHeight="1" spans="1:11">
      <c r="A65" s="23">
        <v>61</v>
      </c>
      <c r="B65" s="27" t="s">
        <v>230</v>
      </c>
      <c r="C65" s="25" t="s">
        <v>220</v>
      </c>
      <c r="D65" s="24" t="s">
        <v>31</v>
      </c>
      <c r="E65" s="27" t="s">
        <v>166</v>
      </c>
      <c r="F65" s="28">
        <v>120</v>
      </c>
      <c r="G65" s="29">
        <v>240</v>
      </c>
      <c r="H65" s="29">
        <v>50</v>
      </c>
      <c r="I65" s="28">
        <v>6000</v>
      </c>
      <c r="J65" s="26">
        <f t="shared" si="2"/>
        <v>3000</v>
      </c>
      <c r="K65" s="26">
        <f t="shared" si="3"/>
        <v>3000</v>
      </c>
    </row>
    <row r="66" s="3" customFormat="1" ht="19" customHeight="1" spans="1:11">
      <c r="A66" s="23">
        <v>62</v>
      </c>
      <c r="B66" s="27" t="s">
        <v>231</v>
      </c>
      <c r="C66" s="25" t="s">
        <v>232</v>
      </c>
      <c r="D66" s="24" t="s">
        <v>31</v>
      </c>
      <c r="E66" s="27" t="s">
        <v>166</v>
      </c>
      <c r="F66" s="28">
        <v>7.4</v>
      </c>
      <c r="G66" s="29">
        <v>240</v>
      </c>
      <c r="H66" s="29">
        <v>60</v>
      </c>
      <c r="I66" s="28">
        <v>444</v>
      </c>
      <c r="J66" s="26">
        <f t="shared" si="2"/>
        <v>222</v>
      </c>
      <c r="K66" s="26">
        <f t="shared" si="3"/>
        <v>222</v>
      </c>
    </row>
    <row r="67" s="3" customFormat="1" ht="19" customHeight="1" spans="1:11">
      <c r="A67" s="23">
        <v>63</v>
      </c>
      <c r="B67" s="27" t="s">
        <v>233</v>
      </c>
      <c r="C67" s="25" t="s">
        <v>232</v>
      </c>
      <c r="D67" s="24" t="s">
        <v>31</v>
      </c>
      <c r="E67" s="27" t="s">
        <v>166</v>
      </c>
      <c r="F67" s="28">
        <v>11</v>
      </c>
      <c r="G67" s="29">
        <v>240</v>
      </c>
      <c r="H67" s="29">
        <v>60</v>
      </c>
      <c r="I67" s="28">
        <v>660</v>
      </c>
      <c r="J67" s="26">
        <f t="shared" si="2"/>
        <v>330</v>
      </c>
      <c r="K67" s="26">
        <f t="shared" si="3"/>
        <v>330</v>
      </c>
    </row>
    <row r="68" s="3" customFormat="1" ht="19" customHeight="1" spans="1:11">
      <c r="A68" s="23">
        <v>64</v>
      </c>
      <c r="B68" s="27" t="s">
        <v>234</v>
      </c>
      <c r="C68" s="25" t="s">
        <v>232</v>
      </c>
      <c r="D68" s="24" t="s">
        <v>31</v>
      </c>
      <c r="E68" s="27" t="s">
        <v>166</v>
      </c>
      <c r="F68" s="28">
        <v>3</v>
      </c>
      <c r="G68" s="29">
        <v>240</v>
      </c>
      <c r="H68" s="29">
        <v>60</v>
      </c>
      <c r="I68" s="28">
        <v>180</v>
      </c>
      <c r="J68" s="26">
        <f t="shared" si="2"/>
        <v>90</v>
      </c>
      <c r="K68" s="26">
        <f t="shared" si="3"/>
        <v>90</v>
      </c>
    </row>
    <row r="69" s="3" customFormat="1" ht="19" customHeight="1" spans="1:11">
      <c r="A69" s="23">
        <v>65</v>
      </c>
      <c r="B69" s="27" t="s">
        <v>235</v>
      </c>
      <c r="C69" s="25" t="s">
        <v>232</v>
      </c>
      <c r="D69" s="24" t="s">
        <v>31</v>
      </c>
      <c r="E69" s="27" t="s">
        <v>166</v>
      </c>
      <c r="F69" s="28">
        <v>3</v>
      </c>
      <c r="G69" s="29">
        <v>240</v>
      </c>
      <c r="H69" s="29">
        <v>60</v>
      </c>
      <c r="I69" s="28">
        <v>180</v>
      </c>
      <c r="J69" s="26">
        <f t="shared" si="2"/>
        <v>90</v>
      </c>
      <c r="K69" s="26">
        <f t="shared" si="3"/>
        <v>90</v>
      </c>
    </row>
    <row r="70" s="3" customFormat="1" ht="19" customHeight="1" spans="1:11">
      <c r="A70" s="23">
        <v>66</v>
      </c>
      <c r="B70" s="27" t="s">
        <v>236</v>
      </c>
      <c r="C70" s="25" t="s">
        <v>232</v>
      </c>
      <c r="D70" s="24" t="s">
        <v>31</v>
      </c>
      <c r="E70" s="27" t="s">
        <v>166</v>
      </c>
      <c r="F70" s="28">
        <v>4.2</v>
      </c>
      <c r="G70" s="29">
        <v>240</v>
      </c>
      <c r="H70" s="29">
        <v>60</v>
      </c>
      <c r="I70" s="28">
        <v>252</v>
      </c>
      <c r="J70" s="26">
        <f t="shared" si="2"/>
        <v>126</v>
      </c>
      <c r="K70" s="26">
        <f t="shared" si="3"/>
        <v>126</v>
      </c>
    </row>
    <row r="71" s="3" customFormat="1" ht="19" customHeight="1" spans="1:11">
      <c r="A71" s="23">
        <v>67</v>
      </c>
      <c r="B71" s="27" t="s">
        <v>237</v>
      </c>
      <c r="C71" s="25" t="s">
        <v>232</v>
      </c>
      <c r="D71" s="24" t="s">
        <v>31</v>
      </c>
      <c r="E71" s="27" t="s">
        <v>166</v>
      </c>
      <c r="F71" s="28">
        <v>11</v>
      </c>
      <c r="G71" s="29">
        <v>240</v>
      </c>
      <c r="H71" s="29">
        <v>60</v>
      </c>
      <c r="I71" s="28">
        <v>660</v>
      </c>
      <c r="J71" s="26">
        <f t="shared" si="2"/>
        <v>330</v>
      </c>
      <c r="K71" s="26">
        <f t="shared" si="3"/>
        <v>330</v>
      </c>
    </row>
    <row r="72" s="3" customFormat="1" ht="19" customHeight="1" spans="1:11">
      <c r="A72" s="23">
        <v>68</v>
      </c>
      <c r="B72" s="27" t="s">
        <v>238</v>
      </c>
      <c r="C72" s="25" t="s">
        <v>232</v>
      </c>
      <c r="D72" s="24" t="s">
        <v>31</v>
      </c>
      <c r="E72" s="27" t="s">
        <v>166</v>
      </c>
      <c r="F72" s="28">
        <v>21</v>
      </c>
      <c r="G72" s="29">
        <v>240</v>
      </c>
      <c r="H72" s="29">
        <v>60</v>
      </c>
      <c r="I72" s="28">
        <v>1260</v>
      </c>
      <c r="J72" s="26">
        <f t="shared" si="2"/>
        <v>630</v>
      </c>
      <c r="K72" s="26">
        <f t="shared" si="3"/>
        <v>630</v>
      </c>
    </row>
    <row r="73" s="3" customFormat="1" ht="19" customHeight="1" spans="1:11">
      <c r="A73" s="23">
        <v>69</v>
      </c>
      <c r="B73" s="27" t="s">
        <v>239</v>
      </c>
      <c r="C73" s="25" t="s">
        <v>232</v>
      </c>
      <c r="D73" s="24" t="s">
        <v>31</v>
      </c>
      <c r="E73" s="27" t="s">
        <v>166</v>
      </c>
      <c r="F73" s="28">
        <v>16</v>
      </c>
      <c r="G73" s="29">
        <v>240</v>
      </c>
      <c r="H73" s="29">
        <v>60</v>
      </c>
      <c r="I73" s="28">
        <v>960</v>
      </c>
      <c r="J73" s="26">
        <f t="shared" si="2"/>
        <v>480</v>
      </c>
      <c r="K73" s="26">
        <f t="shared" si="3"/>
        <v>480</v>
      </c>
    </row>
    <row r="74" s="3" customFormat="1" ht="19" customHeight="1" spans="1:11">
      <c r="A74" s="23">
        <v>70</v>
      </c>
      <c r="B74" s="27" t="s">
        <v>240</v>
      </c>
      <c r="C74" s="25" t="s">
        <v>232</v>
      </c>
      <c r="D74" s="24" t="s">
        <v>31</v>
      </c>
      <c r="E74" s="27" t="s">
        <v>166</v>
      </c>
      <c r="F74" s="28">
        <v>12</v>
      </c>
      <c r="G74" s="29">
        <v>240</v>
      </c>
      <c r="H74" s="29">
        <v>60</v>
      </c>
      <c r="I74" s="28">
        <v>720</v>
      </c>
      <c r="J74" s="26">
        <f t="shared" si="2"/>
        <v>360</v>
      </c>
      <c r="K74" s="26">
        <f t="shared" si="3"/>
        <v>360</v>
      </c>
    </row>
    <row r="75" s="3" customFormat="1" ht="19" customHeight="1" spans="1:11">
      <c r="A75" s="23">
        <v>71</v>
      </c>
      <c r="B75" s="27" t="s">
        <v>241</v>
      </c>
      <c r="C75" s="25" t="s">
        <v>232</v>
      </c>
      <c r="D75" s="24" t="s">
        <v>31</v>
      </c>
      <c r="E75" s="27" t="s">
        <v>166</v>
      </c>
      <c r="F75" s="28">
        <v>7.5</v>
      </c>
      <c r="G75" s="29">
        <v>240</v>
      </c>
      <c r="H75" s="29">
        <v>60</v>
      </c>
      <c r="I75" s="28">
        <v>450</v>
      </c>
      <c r="J75" s="26">
        <f t="shared" si="2"/>
        <v>225</v>
      </c>
      <c r="K75" s="26">
        <f t="shared" si="3"/>
        <v>225</v>
      </c>
    </row>
    <row r="76" s="3" customFormat="1" ht="19" customHeight="1" spans="1:11">
      <c r="A76" s="23">
        <v>72</v>
      </c>
      <c r="B76" s="27" t="s">
        <v>242</v>
      </c>
      <c r="C76" s="25" t="s">
        <v>232</v>
      </c>
      <c r="D76" s="24" t="s">
        <v>31</v>
      </c>
      <c r="E76" s="27" t="s">
        <v>166</v>
      </c>
      <c r="F76" s="28">
        <v>12</v>
      </c>
      <c r="G76" s="29">
        <v>240</v>
      </c>
      <c r="H76" s="29">
        <v>60</v>
      </c>
      <c r="I76" s="28">
        <v>720</v>
      </c>
      <c r="J76" s="26">
        <f t="shared" si="2"/>
        <v>360</v>
      </c>
      <c r="K76" s="26">
        <f t="shared" si="3"/>
        <v>360</v>
      </c>
    </row>
    <row r="77" s="3" customFormat="1" ht="19" customHeight="1" spans="1:11">
      <c r="A77" s="23">
        <v>73</v>
      </c>
      <c r="B77" s="27" t="s">
        <v>243</v>
      </c>
      <c r="C77" s="25" t="s">
        <v>232</v>
      </c>
      <c r="D77" s="24" t="s">
        <v>31</v>
      </c>
      <c r="E77" s="27" t="s">
        <v>166</v>
      </c>
      <c r="F77" s="28">
        <v>5.5</v>
      </c>
      <c r="G77" s="29">
        <v>240</v>
      </c>
      <c r="H77" s="29">
        <v>60</v>
      </c>
      <c r="I77" s="28">
        <v>330</v>
      </c>
      <c r="J77" s="26">
        <f t="shared" si="2"/>
        <v>165</v>
      </c>
      <c r="K77" s="26">
        <f t="shared" si="3"/>
        <v>165</v>
      </c>
    </row>
    <row r="78" s="3" customFormat="1" ht="19" customHeight="1" spans="1:11">
      <c r="A78" s="23">
        <v>74</v>
      </c>
      <c r="B78" s="27" t="s">
        <v>244</v>
      </c>
      <c r="C78" s="25" t="s">
        <v>232</v>
      </c>
      <c r="D78" s="24" t="s">
        <v>31</v>
      </c>
      <c r="E78" s="27" t="s">
        <v>166</v>
      </c>
      <c r="F78" s="28">
        <v>6.8</v>
      </c>
      <c r="G78" s="29">
        <v>240</v>
      </c>
      <c r="H78" s="29">
        <v>60</v>
      </c>
      <c r="I78" s="28">
        <v>408</v>
      </c>
      <c r="J78" s="26">
        <f t="shared" si="2"/>
        <v>204</v>
      </c>
      <c r="K78" s="26">
        <f t="shared" si="3"/>
        <v>204</v>
      </c>
    </row>
    <row r="79" s="3" customFormat="1" ht="19" customHeight="1" spans="1:11">
      <c r="A79" s="23">
        <v>75</v>
      </c>
      <c r="B79" s="27" t="s">
        <v>245</v>
      </c>
      <c r="C79" s="25" t="s">
        <v>232</v>
      </c>
      <c r="D79" s="24" t="s">
        <v>31</v>
      </c>
      <c r="E79" s="27" t="s">
        <v>166</v>
      </c>
      <c r="F79" s="28">
        <v>65</v>
      </c>
      <c r="G79" s="29">
        <v>240</v>
      </c>
      <c r="H79" s="29">
        <v>50</v>
      </c>
      <c r="I79" s="28">
        <v>3250</v>
      </c>
      <c r="J79" s="26">
        <f t="shared" si="2"/>
        <v>1625</v>
      </c>
      <c r="K79" s="26">
        <f t="shared" si="3"/>
        <v>1625</v>
      </c>
    </row>
    <row r="80" s="3" customFormat="1" ht="19" customHeight="1" spans="1:11">
      <c r="A80" s="23">
        <v>76</v>
      </c>
      <c r="B80" s="27" t="s">
        <v>246</v>
      </c>
      <c r="C80" s="25" t="s">
        <v>232</v>
      </c>
      <c r="D80" s="24" t="s">
        <v>31</v>
      </c>
      <c r="E80" s="27" t="s">
        <v>199</v>
      </c>
      <c r="F80" s="28">
        <v>202</v>
      </c>
      <c r="G80" s="29">
        <v>200</v>
      </c>
      <c r="H80" s="29">
        <v>24</v>
      </c>
      <c r="I80" s="28">
        <v>4848</v>
      </c>
      <c r="J80" s="26">
        <f t="shared" si="2"/>
        <v>2424</v>
      </c>
      <c r="K80" s="26">
        <f t="shared" si="3"/>
        <v>2424</v>
      </c>
    </row>
    <row r="81" s="3" customFormat="1" ht="19" customHeight="1" spans="1:11">
      <c r="A81" s="23">
        <v>77</v>
      </c>
      <c r="B81" s="27" t="s">
        <v>247</v>
      </c>
      <c r="C81" s="25" t="s">
        <v>248</v>
      </c>
      <c r="D81" s="24" t="s">
        <v>31</v>
      </c>
      <c r="E81" s="27" t="s">
        <v>166</v>
      </c>
      <c r="F81" s="28">
        <v>430</v>
      </c>
      <c r="G81" s="29">
        <v>240</v>
      </c>
      <c r="H81" s="29">
        <v>50</v>
      </c>
      <c r="I81" s="28">
        <v>21500</v>
      </c>
      <c r="J81" s="26">
        <f t="shared" si="2"/>
        <v>10750</v>
      </c>
      <c r="K81" s="26">
        <f t="shared" si="3"/>
        <v>10750</v>
      </c>
    </row>
    <row r="82" s="3" customFormat="1" ht="19" customHeight="1" spans="1:11">
      <c r="A82" s="23">
        <v>78</v>
      </c>
      <c r="B82" s="27" t="s">
        <v>249</v>
      </c>
      <c r="C82" s="25" t="s">
        <v>248</v>
      </c>
      <c r="D82" s="24" t="s">
        <v>31</v>
      </c>
      <c r="E82" s="27" t="s">
        <v>166</v>
      </c>
      <c r="F82" s="28">
        <v>32.1</v>
      </c>
      <c r="G82" s="29">
        <v>240</v>
      </c>
      <c r="H82" s="29">
        <v>60</v>
      </c>
      <c r="I82" s="28">
        <v>1926</v>
      </c>
      <c r="J82" s="26">
        <f t="shared" si="2"/>
        <v>963</v>
      </c>
      <c r="K82" s="26">
        <f t="shared" si="3"/>
        <v>963</v>
      </c>
    </row>
    <row r="83" s="3" customFormat="1" ht="19" customHeight="1" spans="1:11">
      <c r="A83" s="23">
        <v>79</v>
      </c>
      <c r="B83" s="27" t="s">
        <v>250</v>
      </c>
      <c r="C83" s="25" t="s">
        <v>248</v>
      </c>
      <c r="D83" s="24" t="s">
        <v>31</v>
      </c>
      <c r="E83" s="27" t="s">
        <v>166</v>
      </c>
      <c r="F83" s="28">
        <v>29.5</v>
      </c>
      <c r="G83" s="29">
        <v>240</v>
      </c>
      <c r="H83" s="29">
        <v>60</v>
      </c>
      <c r="I83" s="28">
        <v>1770</v>
      </c>
      <c r="J83" s="26">
        <f t="shared" si="2"/>
        <v>885</v>
      </c>
      <c r="K83" s="26">
        <f t="shared" si="3"/>
        <v>885</v>
      </c>
    </row>
    <row r="84" s="3" customFormat="1" ht="19" customHeight="1" spans="1:11">
      <c r="A84" s="23">
        <v>80</v>
      </c>
      <c r="B84" s="27" t="s">
        <v>251</v>
      </c>
      <c r="C84" s="25" t="s">
        <v>248</v>
      </c>
      <c r="D84" s="24" t="s">
        <v>31</v>
      </c>
      <c r="E84" s="27" t="s">
        <v>166</v>
      </c>
      <c r="F84" s="28">
        <v>38.1</v>
      </c>
      <c r="G84" s="29">
        <v>240</v>
      </c>
      <c r="H84" s="29">
        <v>60</v>
      </c>
      <c r="I84" s="28">
        <v>2286</v>
      </c>
      <c r="J84" s="26">
        <f t="shared" si="2"/>
        <v>1143</v>
      </c>
      <c r="K84" s="26">
        <f t="shared" si="3"/>
        <v>1143</v>
      </c>
    </row>
    <row r="85" s="3" customFormat="1" ht="19" customHeight="1" spans="1:11">
      <c r="A85" s="23">
        <v>81</v>
      </c>
      <c r="B85" s="27" t="s">
        <v>252</v>
      </c>
      <c r="C85" s="25" t="s">
        <v>248</v>
      </c>
      <c r="D85" s="24" t="s">
        <v>31</v>
      </c>
      <c r="E85" s="27" t="s">
        <v>166</v>
      </c>
      <c r="F85" s="28">
        <v>32.39</v>
      </c>
      <c r="G85" s="29">
        <v>240</v>
      </c>
      <c r="H85" s="29">
        <v>60</v>
      </c>
      <c r="I85" s="28">
        <v>1943.4</v>
      </c>
      <c r="J85" s="26">
        <f t="shared" si="2"/>
        <v>971.7</v>
      </c>
      <c r="K85" s="26">
        <f t="shared" si="3"/>
        <v>971.7</v>
      </c>
    </row>
    <row r="86" s="3" customFormat="1" ht="19" customHeight="1" spans="1:11">
      <c r="A86" s="23">
        <v>82</v>
      </c>
      <c r="B86" s="27" t="s">
        <v>253</v>
      </c>
      <c r="C86" s="25" t="s">
        <v>248</v>
      </c>
      <c r="D86" s="24" t="s">
        <v>31</v>
      </c>
      <c r="E86" s="27" t="s">
        <v>166</v>
      </c>
      <c r="F86" s="28">
        <v>36</v>
      </c>
      <c r="G86" s="29">
        <v>240</v>
      </c>
      <c r="H86" s="29">
        <v>60</v>
      </c>
      <c r="I86" s="28">
        <v>2160</v>
      </c>
      <c r="J86" s="26">
        <f t="shared" si="2"/>
        <v>1080</v>
      </c>
      <c r="K86" s="26">
        <f t="shared" si="3"/>
        <v>1080</v>
      </c>
    </row>
    <row r="87" s="3" customFormat="1" ht="19" customHeight="1" spans="1:11">
      <c r="A87" s="23">
        <v>83</v>
      </c>
      <c r="B87" s="27" t="s">
        <v>254</v>
      </c>
      <c r="C87" s="25" t="s">
        <v>248</v>
      </c>
      <c r="D87" s="24" t="s">
        <v>31</v>
      </c>
      <c r="E87" s="27" t="s">
        <v>166</v>
      </c>
      <c r="F87" s="28">
        <v>49.5</v>
      </c>
      <c r="G87" s="29">
        <v>240</v>
      </c>
      <c r="H87" s="29">
        <v>60</v>
      </c>
      <c r="I87" s="28">
        <v>2970</v>
      </c>
      <c r="J87" s="26">
        <f t="shared" si="2"/>
        <v>1485</v>
      </c>
      <c r="K87" s="26">
        <f t="shared" si="3"/>
        <v>1485</v>
      </c>
    </row>
    <row r="88" s="3" customFormat="1" ht="19" customHeight="1" spans="1:11">
      <c r="A88" s="23">
        <v>84</v>
      </c>
      <c r="B88" s="27" t="s">
        <v>255</v>
      </c>
      <c r="C88" s="25" t="s">
        <v>248</v>
      </c>
      <c r="D88" s="24" t="s">
        <v>31</v>
      </c>
      <c r="E88" s="27" t="s">
        <v>166</v>
      </c>
      <c r="F88" s="28">
        <v>33.8</v>
      </c>
      <c r="G88" s="29">
        <v>240</v>
      </c>
      <c r="H88" s="29">
        <v>60</v>
      </c>
      <c r="I88" s="28">
        <v>2028</v>
      </c>
      <c r="J88" s="26">
        <f t="shared" si="2"/>
        <v>1014</v>
      </c>
      <c r="K88" s="26">
        <f t="shared" si="3"/>
        <v>1014</v>
      </c>
    </row>
    <row r="89" s="3" customFormat="1" ht="19" customHeight="1" spans="1:11">
      <c r="A89" s="23">
        <v>85</v>
      </c>
      <c r="B89" s="27" t="s">
        <v>256</v>
      </c>
      <c r="C89" s="25" t="s">
        <v>248</v>
      </c>
      <c r="D89" s="24" t="s">
        <v>31</v>
      </c>
      <c r="E89" s="27" t="s">
        <v>166</v>
      </c>
      <c r="F89" s="28">
        <v>41</v>
      </c>
      <c r="G89" s="29">
        <v>240</v>
      </c>
      <c r="H89" s="29">
        <v>60</v>
      </c>
      <c r="I89" s="28">
        <v>2460</v>
      </c>
      <c r="J89" s="26">
        <f t="shared" si="2"/>
        <v>1230</v>
      </c>
      <c r="K89" s="26">
        <f t="shared" si="3"/>
        <v>1230</v>
      </c>
    </row>
    <row r="90" s="3" customFormat="1" ht="19" customHeight="1" spans="1:11">
      <c r="A90" s="23">
        <v>86</v>
      </c>
      <c r="B90" s="27" t="s">
        <v>257</v>
      </c>
      <c r="C90" s="25" t="s">
        <v>248</v>
      </c>
      <c r="D90" s="24" t="s">
        <v>31</v>
      </c>
      <c r="E90" s="27" t="s">
        <v>166</v>
      </c>
      <c r="F90" s="28">
        <v>36.79</v>
      </c>
      <c r="G90" s="29">
        <v>240</v>
      </c>
      <c r="H90" s="29">
        <v>60</v>
      </c>
      <c r="I90" s="28">
        <v>2207.4</v>
      </c>
      <c r="J90" s="26">
        <f t="shared" si="2"/>
        <v>1103.7</v>
      </c>
      <c r="K90" s="26">
        <f t="shared" si="3"/>
        <v>1103.7</v>
      </c>
    </row>
    <row r="91" s="3" customFormat="1" ht="19" customHeight="1" spans="1:11">
      <c r="A91" s="23">
        <v>87</v>
      </c>
      <c r="B91" s="27" t="s">
        <v>258</v>
      </c>
      <c r="C91" s="25" t="s">
        <v>248</v>
      </c>
      <c r="D91" s="24" t="s">
        <v>31</v>
      </c>
      <c r="E91" s="27" t="s">
        <v>166</v>
      </c>
      <c r="F91" s="28">
        <v>34.5</v>
      </c>
      <c r="G91" s="29">
        <v>240</v>
      </c>
      <c r="H91" s="29">
        <v>60</v>
      </c>
      <c r="I91" s="28">
        <v>2070</v>
      </c>
      <c r="J91" s="26">
        <f t="shared" si="2"/>
        <v>1035</v>
      </c>
      <c r="K91" s="26">
        <f t="shared" si="3"/>
        <v>1035</v>
      </c>
    </row>
    <row r="92" s="3" customFormat="1" ht="19" customHeight="1" spans="1:11">
      <c r="A92" s="23">
        <v>88</v>
      </c>
      <c r="B92" s="27" t="s">
        <v>259</v>
      </c>
      <c r="C92" s="25" t="s">
        <v>248</v>
      </c>
      <c r="D92" s="24" t="s">
        <v>31</v>
      </c>
      <c r="E92" s="27" t="s">
        <v>166</v>
      </c>
      <c r="F92" s="28">
        <v>35.27</v>
      </c>
      <c r="G92" s="29">
        <v>240</v>
      </c>
      <c r="H92" s="29">
        <v>60</v>
      </c>
      <c r="I92" s="28">
        <v>2116.2</v>
      </c>
      <c r="J92" s="26">
        <f t="shared" ref="J92:J155" si="4">I92*0.5</f>
        <v>1058.1</v>
      </c>
      <c r="K92" s="26">
        <f t="shared" ref="K92:K155" si="5">I92*0.5</f>
        <v>1058.1</v>
      </c>
    </row>
    <row r="93" s="3" customFormat="1" ht="19" customHeight="1" spans="1:11">
      <c r="A93" s="23">
        <v>89</v>
      </c>
      <c r="B93" s="27" t="s">
        <v>260</v>
      </c>
      <c r="C93" s="25" t="s">
        <v>248</v>
      </c>
      <c r="D93" s="24" t="s">
        <v>31</v>
      </c>
      <c r="E93" s="27" t="s">
        <v>166</v>
      </c>
      <c r="F93" s="28">
        <v>44</v>
      </c>
      <c r="G93" s="29">
        <v>240</v>
      </c>
      <c r="H93" s="29">
        <v>60</v>
      </c>
      <c r="I93" s="28">
        <v>2640</v>
      </c>
      <c r="J93" s="26">
        <f t="shared" si="4"/>
        <v>1320</v>
      </c>
      <c r="K93" s="26">
        <f t="shared" si="5"/>
        <v>1320</v>
      </c>
    </row>
    <row r="94" s="3" customFormat="1" ht="19" customHeight="1" spans="1:11">
      <c r="A94" s="23">
        <v>90</v>
      </c>
      <c r="B94" s="27" t="s">
        <v>261</v>
      </c>
      <c r="C94" s="25" t="s">
        <v>248</v>
      </c>
      <c r="D94" s="24" t="s">
        <v>31</v>
      </c>
      <c r="E94" s="27" t="s">
        <v>166</v>
      </c>
      <c r="F94" s="28">
        <v>43</v>
      </c>
      <c r="G94" s="29">
        <v>240</v>
      </c>
      <c r="H94" s="29">
        <v>60</v>
      </c>
      <c r="I94" s="28">
        <v>2580</v>
      </c>
      <c r="J94" s="26">
        <f t="shared" si="4"/>
        <v>1290</v>
      </c>
      <c r="K94" s="26">
        <f t="shared" si="5"/>
        <v>1290</v>
      </c>
    </row>
    <row r="95" s="3" customFormat="1" ht="19" customHeight="1" spans="1:11">
      <c r="A95" s="23">
        <v>91</v>
      </c>
      <c r="B95" s="27" t="s">
        <v>262</v>
      </c>
      <c r="C95" s="25" t="s">
        <v>248</v>
      </c>
      <c r="D95" s="24" t="s">
        <v>31</v>
      </c>
      <c r="E95" s="27" t="s">
        <v>166</v>
      </c>
      <c r="F95" s="28">
        <v>49.09</v>
      </c>
      <c r="G95" s="29">
        <v>240</v>
      </c>
      <c r="H95" s="29">
        <v>60</v>
      </c>
      <c r="I95" s="28">
        <v>2945.4</v>
      </c>
      <c r="J95" s="26">
        <f t="shared" si="4"/>
        <v>1472.7</v>
      </c>
      <c r="K95" s="26">
        <f t="shared" si="5"/>
        <v>1472.7</v>
      </c>
    </row>
    <row r="96" s="3" customFormat="1" ht="19" customHeight="1" spans="1:11">
      <c r="A96" s="23">
        <v>92</v>
      </c>
      <c r="B96" s="27" t="s">
        <v>263</v>
      </c>
      <c r="C96" s="25" t="s">
        <v>248</v>
      </c>
      <c r="D96" s="24" t="s">
        <v>31</v>
      </c>
      <c r="E96" s="27" t="s">
        <v>166</v>
      </c>
      <c r="F96" s="28">
        <v>48.15</v>
      </c>
      <c r="G96" s="29">
        <v>240</v>
      </c>
      <c r="H96" s="29">
        <v>60</v>
      </c>
      <c r="I96" s="28">
        <v>2889</v>
      </c>
      <c r="J96" s="26">
        <f t="shared" si="4"/>
        <v>1444.5</v>
      </c>
      <c r="K96" s="26">
        <f t="shared" si="5"/>
        <v>1444.5</v>
      </c>
    </row>
    <row r="97" s="3" customFormat="1" ht="19" customHeight="1" spans="1:11">
      <c r="A97" s="23">
        <v>93</v>
      </c>
      <c r="B97" s="27" t="s">
        <v>264</v>
      </c>
      <c r="C97" s="25" t="s">
        <v>248</v>
      </c>
      <c r="D97" s="24" t="s">
        <v>31</v>
      </c>
      <c r="E97" s="27" t="s">
        <v>166</v>
      </c>
      <c r="F97" s="28">
        <v>31.75</v>
      </c>
      <c r="G97" s="29">
        <v>240</v>
      </c>
      <c r="H97" s="29">
        <v>60</v>
      </c>
      <c r="I97" s="28">
        <v>1905</v>
      </c>
      <c r="J97" s="26">
        <f t="shared" si="4"/>
        <v>952.5</v>
      </c>
      <c r="K97" s="26">
        <f t="shared" si="5"/>
        <v>952.5</v>
      </c>
    </row>
    <row r="98" s="3" customFormat="1" ht="19" customHeight="1" spans="1:11">
      <c r="A98" s="23">
        <v>94</v>
      </c>
      <c r="B98" s="27" t="s">
        <v>265</v>
      </c>
      <c r="C98" s="25" t="s">
        <v>248</v>
      </c>
      <c r="D98" s="24" t="s">
        <v>31</v>
      </c>
      <c r="E98" s="27" t="s">
        <v>166</v>
      </c>
      <c r="F98" s="28">
        <v>46.4</v>
      </c>
      <c r="G98" s="29">
        <v>240</v>
      </c>
      <c r="H98" s="29">
        <v>60</v>
      </c>
      <c r="I98" s="28">
        <v>2784</v>
      </c>
      <c r="J98" s="26">
        <f t="shared" si="4"/>
        <v>1392</v>
      </c>
      <c r="K98" s="26">
        <f t="shared" si="5"/>
        <v>1392</v>
      </c>
    </row>
    <row r="99" s="3" customFormat="1" ht="19" customHeight="1" spans="1:11">
      <c r="A99" s="23">
        <v>95</v>
      </c>
      <c r="B99" s="27" t="s">
        <v>266</v>
      </c>
      <c r="C99" s="25" t="s">
        <v>248</v>
      </c>
      <c r="D99" s="24" t="s">
        <v>31</v>
      </c>
      <c r="E99" s="27" t="s">
        <v>166</v>
      </c>
      <c r="F99" s="28">
        <v>46.14</v>
      </c>
      <c r="G99" s="29">
        <v>240</v>
      </c>
      <c r="H99" s="29">
        <v>60</v>
      </c>
      <c r="I99" s="28">
        <v>2768.4</v>
      </c>
      <c r="J99" s="26">
        <f t="shared" si="4"/>
        <v>1384.2</v>
      </c>
      <c r="K99" s="26">
        <f t="shared" si="5"/>
        <v>1384.2</v>
      </c>
    </row>
    <row r="100" s="3" customFormat="1" ht="19" customHeight="1" spans="1:11">
      <c r="A100" s="23">
        <v>96</v>
      </c>
      <c r="B100" s="27" t="s">
        <v>267</v>
      </c>
      <c r="C100" s="25" t="s">
        <v>248</v>
      </c>
      <c r="D100" s="24" t="s">
        <v>31</v>
      </c>
      <c r="E100" s="27" t="s">
        <v>166</v>
      </c>
      <c r="F100" s="28">
        <v>33.72</v>
      </c>
      <c r="G100" s="29">
        <v>240</v>
      </c>
      <c r="H100" s="29">
        <v>60</v>
      </c>
      <c r="I100" s="28">
        <v>2023.2</v>
      </c>
      <c r="J100" s="26">
        <f t="shared" si="4"/>
        <v>1011.6</v>
      </c>
      <c r="K100" s="26">
        <f t="shared" si="5"/>
        <v>1011.6</v>
      </c>
    </row>
    <row r="101" s="3" customFormat="1" ht="19" customHeight="1" spans="1:11">
      <c r="A101" s="23">
        <v>97</v>
      </c>
      <c r="B101" s="27" t="s">
        <v>268</v>
      </c>
      <c r="C101" s="25" t="s">
        <v>248</v>
      </c>
      <c r="D101" s="24" t="s">
        <v>31</v>
      </c>
      <c r="E101" s="27" t="s">
        <v>166</v>
      </c>
      <c r="F101" s="28">
        <v>47.43</v>
      </c>
      <c r="G101" s="29">
        <v>240</v>
      </c>
      <c r="H101" s="29">
        <v>60</v>
      </c>
      <c r="I101" s="28">
        <v>2845.8</v>
      </c>
      <c r="J101" s="26">
        <f t="shared" si="4"/>
        <v>1422.9</v>
      </c>
      <c r="K101" s="26">
        <f t="shared" si="5"/>
        <v>1422.9</v>
      </c>
    </row>
    <row r="102" s="3" customFormat="1" ht="19" customHeight="1" spans="1:11">
      <c r="A102" s="23">
        <v>98</v>
      </c>
      <c r="B102" s="27" t="s">
        <v>269</v>
      </c>
      <c r="C102" s="25" t="s">
        <v>248</v>
      </c>
      <c r="D102" s="24" t="s">
        <v>31</v>
      </c>
      <c r="E102" s="27" t="s">
        <v>166</v>
      </c>
      <c r="F102" s="28">
        <v>43.45</v>
      </c>
      <c r="G102" s="29">
        <v>240</v>
      </c>
      <c r="H102" s="29">
        <v>60</v>
      </c>
      <c r="I102" s="28">
        <v>2607</v>
      </c>
      <c r="J102" s="26">
        <f t="shared" si="4"/>
        <v>1303.5</v>
      </c>
      <c r="K102" s="26">
        <f t="shared" si="5"/>
        <v>1303.5</v>
      </c>
    </row>
    <row r="103" s="3" customFormat="1" ht="19" customHeight="1" spans="1:11">
      <c r="A103" s="23">
        <v>99</v>
      </c>
      <c r="B103" s="27" t="s">
        <v>270</v>
      </c>
      <c r="C103" s="25" t="s">
        <v>248</v>
      </c>
      <c r="D103" s="24" t="s">
        <v>31</v>
      </c>
      <c r="E103" s="27" t="s">
        <v>166</v>
      </c>
      <c r="F103" s="28">
        <v>26.9</v>
      </c>
      <c r="G103" s="29">
        <v>240</v>
      </c>
      <c r="H103" s="29">
        <v>60</v>
      </c>
      <c r="I103" s="28">
        <v>1614</v>
      </c>
      <c r="J103" s="26">
        <f t="shared" si="4"/>
        <v>807</v>
      </c>
      <c r="K103" s="26">
        <f t="shared" si="5"/>
        <v>807</v>
      </c>
    </row>
    <row r="104" s="3" customFormat="1" ht="19" customHeight="1" spans="1:11">
      <c r="A104" s="23">
        <v>100</v>
      </c>
      <c r="B104" s="27" t="s">
        <v>271</v>
      </c>
      <c r="C104" s="25" t="s">
        <v>248</v>
      </c>
      <c r="D104" s="24" t="s">
        <v>31</v>
      </c>
      <c r="E104" s="27" t="s">
        <v>166</v>
      </c>
      <c r="F104" s="28">
        <v>43</v>
      </c>
      <c r="G104" s="29">
        <v>240</v>
      </c>
      <c r="H104" s="29">
        <v>60</v>
      </c>
      <c r="I104" s="28">
        <v>2580</v>
      </c>
      <c r="J104" s="26">
        <f t="shared" si="4"/>
        <v>1290</v>
      </c>
      <c r="K104" s="26">
        <f t="shared" si="5"/>
        <v>1290</v>
      </c>
    </row>
    <row r="105" s="3" customFormat="1" ht="19" customHeight="1" spans="1:11">
      <c r="A105" s="23">
        <v>101</v>
      </c>
      <c r="B105" s="27" t="s">
        <v>272</v>
      </c>
      <c r="C105" s="25" t="s">
        <v>248</v>
      </c>
      <c r="D105" s="24" t="s">
        <v>31</v>
      </c>
      <c r="E105" s="27" t="s">
        <v>166</v>
      </c>
      <c r="F105" s="28">
        <v>33.62</v>
      </c>
      <c r="G105" s="29">
        <v>240</v>
      </c>
      <c r="H105" s="29">
        <v>60</v>
      </c>
      <c r="I105" s="28">
        <v>2017.2</v>
      </c>
      <c r="J105" s="26">
        <f t="shared" si="4"/>
        <v>1008.6</v>
      </c>
      <c r="K105" s="26">
        <f t="shared" si="5"/>
        <v>1008.6</v>
      </c>
    </row>
    <row r="106" s="3" customFormat="1" ht="19" customHeight="1" spans="1:11">
      <c r="A106" s="23">
        <v>102</v>
      </c>
      <c r="B106" s="27" t="s">
        <v>273</v>
      </c>
      <c r="C106" s="25" t="s">
        <v>248</v>
      </c>
      <c r="D106" s="24" t="s">
        <v>31</v>
      </c>
      <c r="E106" s="27" t="s">
        <v>166</v>
      </c>
      <c r="F106" s="28">
        <v>45</v>
      </c>
      <c r="G106" s="29">
        <v>240</v>
      </c>
      <c r="H106" s="29">
        <v>60</v>
      </c>
      <c r="I106" s="28">
        <v>2700</v>
      </c>
      <c r="J106" s="26">
        <f t="shared" si="4"/>
        <v>1350</v>
      </c>
      <c r="K106" s="26">
        <f t="shared" si="5"/>
        <v>1350</v>
      </c>
    </row>
    <row r="107" s="3" customFormat="1" ht="19" customHeight="1" spans="1:11">
      <c r="A107" s="23">
        <v>103</v>
      </c>
      <c r="B107" s="27" t="s">
        <v>274</v>
      </c>
      <c r="C107" s="25" t="s">
        <v>248</v>
      </c>
      <c r="D107" s="24" t="s">
        <v>31</v>
      </c>
      <c r="E107" s="27" t="s">
        <v>166</v>
      </c>
      <c r="F107" s="28">
        <v>47.13</v>
      </c>
      <c r="G107" s="29">
        <v>240</v>
      </c>
      <c r="H107" s="29">
        <v>60</v>
      </c>
      <c r="I107" s="28">
        <v>2827.8</v>
      </c>
      <c r="J107" s="26">
        <f t="shared" si="4"/>
        <v>1413.9</v>
      </c>
      <c r="K107" s="26">
        <f t="shared" si="5"/>
        <v>1413.9</v>
      </c>
    </row>
    <row r="108" s="3" customFormat="1" ht="19" customHeight="1" spans="1:11">
      <c r="A108" s="23">
        <v>104</v>
      </c>
      <c r="B108" s="27" t="s">
        <v>275</v>
      </c>
      <c r="C108" s="25" t="s">
        <v>248</v>
      </c>
      <c r="D108" s="24" t="s">
        <v>31</v>
      </c>
      <c r="E108" s="27" t="s">
        <v>166</v>
      </c>
      <c r="F108" s="28">
        <v>20</v>
      </c>
      <c r="G108" s="29">
        <v>240</v>
      </c>
      <c r="H108" s="29">
        <v>60</v>
      </c>
      <c r="I108" s="28">
        <v>1200</v>
      </c>
      <c r="J108" s="26">
        <f t="shared" si="4"/>
        <v>600</v>
      </c>
      <c r="K108" s="26">
        <f t="shared" si="5"/>
        <v>600</v>
      </c>
    </row>
    <row r="109" s="3" customFormat="1" ht="19" customHeight="1" spans="1:11">
      <c r="A109" s="23">
        <v>105</v>
      </c>
      <c r="B109" s="27" t="s">
        <v>276</v>
      </c>
      <c r="C109" s="25" t="s">
        <v>248</v>
      </c>
      <c r="D109" s="24" t="s">
        <v>31</v>
      </c>
      <c r="E109" s="27" t="s">
        <v>166</v>
      </c>
      <c r="F109" s="28">
        <v>48.59</v>
      </c>
      <c r="G109" s="29">
        <v>240</v>
      </c>
      <c r="H109" s="29">
        <v>60</v>
      </c>
      <c r="I109" s="28">
        <v>2915.4</v>
      </c>
      <c r="J109" s="26">
        <f t="shared" si="4"/>
        <v>1457.7</v>
      </c>
      <c r="K109" s="26">
        <f t="shared" si="5"/>
        <v>1457.7</v>
      </c>
    </row>
    <row r="110" s="3" customFormat="1" ht="19" customHeight="1" spans="1:11">
      <c r="A110" s="23">
        <v>106</v>
      </c>
      <c r="B110" s="27" t="s">
        <v>277</v>
      </c>
      <c r="C110" s="25" t="s">
        <v>248</v>
      </c>
      <c r="D110" s="24" t="s">
        <v>31</v>
      </c>
      <c r="E110" s="27" t="s">
        <v>166</v>
      </c>
      <c r="F110" s="28">
        <v>43.55</v>
      </c>
      <c r="G110" s="29">
        <v>240</v>
      </c>
      <c r="H110" s="29">
        <v>60</v>
      </c>
      <c r="I110" s="28">
        <v>2613</v>
      </c>
      <c r="J110" s="26">
        <f t="shared" si="4"/>
        <v>1306.5</v>
      </c>
      <c r="K110" s="26">
        <f t="shared" si="5"/>
        <v>1306.5</v>
      </c>
    </row>
    <row r="111" s="3" customFormat="1" ht="19" customHeight="1" spans="1:11">
      <c r="A111" s="23">
        <v>107</v>
      </c>
      <c r="B111" s="27" t="s">
        <v>278</v>
      </c>
      <c r="C111" s="25" t="s">
        <v>248</v>
      </c>
      <c r="D111" s="24" t="s">
        <v>31</v>
      </c>
      <c r="E111" s="27" t="s">
        <v>166</v>
      </c>
      <c r="F111" s="28">
        <v>39.4</v>
      </c>
      <c r="G111" s="29">
        <v>240</v>
      </c>
      <c r="H111" s="29">
        <v>60</v>
      </c>
      <c r="I111" s="28">
        <v>2364</v>
      </c>
      <c r="J111" s="26">
        <f t="shared" si="4"/>
        <v>1182</v>
      </c>
      <c r="K111" s="26">
        <f t="shared" si="5"/>
        <v>1182</v>
      </c>
    </row>
    <row r="112" s="3" customFormat="1" ht="19" customHeight="1" spans="1:11">
      <c r="A112" s="23">
        <v>108</v>
      </c>
      <c r="B112" s="27" t="s">
        <v>279</v>
      </c>
      <c r="C112" s="25" t="s">
        <v>248</v>
      </c>
      <c r="D112" s="24" t="s">
        <v>31</v>
      </c>
      <c r="E112" s="27" t="s">
        <v>166</v>
      </c>
      <c r="F112" s="28">
        <v>45.68</v>
      </c>
      <c r="G112" s="29">
        <v>240</v>
      </c>
      <c r="H112" s="29">
        <v>60</v>
      </c>
      <c r="I112" s="28">
        <v>2740.8</v>
      </c>
      <c r="J112" s="26">
        <f t="shared" si="4"/>
        <v>1370.4</v>
      </c>
      <c r="K112" s="26">
        <f t="shared" si="5"/>
        <v>1370.4</v>
      </c>
    </row>
    <row r="113" s="3" customFormat="1" ht="19" customHeight="1" spans="1:11">
      <c r="A113" s="23">
        <v>109</v>
      </c>
      <c r="B113" s="27" t="s">
        <v>280</v>
      </c>
      <c r="C113" s="25" t="s">
        <v>248</v>
      </c>
      <c r="D113" s="24" t="s">
        <v>31</v>
      </c>
      <c r="E113" s="27" t="s">
        <v>166</v>
      </c>
      <c r="F113" s="28">
        <v>47.25</v>
      </c>
      <c r="G113" s="29">
        <v>240</v>
      </c>
      <c r="H113" s="29">
        <v>60</v>
      </c>
      <c r="I113" s="28">
        <v>2835</v>
      </c>
      <c r="J113" s="26">
        <f t="shared" si="4"/>
        <v>1417.5</v>
      </c>
      <c r="K113" s="26">
        <f t="shared" si="5"/>
        <v>1417.5</v>
      </c>
    </row>
    <row r="114" s="3" customFormat="1" ht="19" customHeight="1" spans="1:11">
      <c r="A114" s="23">
        <v>110</v>
      </c>
      <c r="B114" s="27" t="s">
        <v>281</v>
      </c>
      <c r="C114" s="25" t="s">
        <v>248</v>
      </c>
      <c r="D114" s="24" t="s">
        <v>31</v>
      </c>
      <c r="E114" s="27" t="s">
        <v>166</v>
      </c>
      <c r="F114" s="28">
        <v>28</v>
      </c>
      <c r="G114" s="29">
        <v>240</v>
      </c>
      <c r="H114" s="29">
        <v>60</v>
      </c>
      <c r="I114" s="28">
        <v>1680</v>
      </c>
      <c r="J114" s="26">
        <f t="shared" si="4"/>
        <v>840</v>
      </c>
      <c r="K114" s="26">
        <f t="shared" si="5"/>
        <v>840</v>
      </c>
    </row>
    <row r="115" s="3" customFormat="1" ht="19" customHeight="1" spans="1:11">
      <c r="A115" s="23">
        <v>111</v>
      </c>
      <c r="B115" s="27" t="s">
        <v>282</v>
      </c>
      <c r="C115" s="25" t="s">
        <v>248</v>
      </c>
      <c r="D115" s="24" t="s">
        <v>31</v>
      </c>
      <c r="E115" s="27" t="s">
        <v>166</v>
      </c>
      <c r="F115" s="28">
        <v>41.78</v>
      </c>
      <c r="G115" s="29">
        <v>240</v>
      </c>
      <c r="H115" s="29">
        <v>60</v>
      </c>
      <c r="I115" s="28">
        <v>2506.8</v>
      </c>
      <c r="J115" s="26">
        <f t="shared" si="4"/>
        <v>1253.4</v>
      </c>
      <c r="K115" s="26">
        <f t="shared" si="5"/>
        <v>1253.4</v>
      </c>
    </row>
    <row r="116" s="3" customFormat="1" ht="19" customHeight="1" spans="1:11">
      <c r="A116" s="23">
        <v>112</v>
      </c>
      <c r="B116" s="27" t="s">
        <v>283</v>
      </c>
      <c r="C116" s="25" t="s">
        <v>248</v>
      </c>
      <c r="D116" s="24" t="s">
        <v>31</v>
      </c>
      <c r="E116" s="27" t="s">
        <v>166</v>
      </c>
      <c r="F116" s="28">
        <v>47.65</v>
      </c>
      <c r="G116" s="29">
        <v>240</v>
      </c>
      <c r="H116" s="29">
        <v>60</v>
      </c>
      <c r="I116" s="28">
        <v>2859</v>
      </c>
      <c r="J116" s="26">
        <f t="shared" si="4"/>
        <v>1429.5</v>
      </c>
      <c r="K116" s="26">
        <f t="shared" si="5"/>
        <v>1429.5</v>
      </c>
    </row>
    <row r="117" s="3" customFormat="1" ht="19" customHeight="1" spans="1:11">
      <c r="A117" s="23">
        <v>113</v>
      </c>
      <c r="B117" s="27" t="s">
        <v>284</v>
      </c>
      <c r="C117" s="25" t="s">
        <v>248</v>
      </c>
      <c r="D117" s="24" t="s">
        <v>31</v>
      </c>
      <c r="E117" s="27" t="s">
        <v>166</v>
      </c>
      <c r="F117" s="28">
        <v>37.9</v>
      </c>
      <c r="G117" s="29">
        <v>240</v>
      </c>
      <c r="H117" s="29">
        <v>60</v>
      </c>
      <c r="I117" s="28">
        <v>2274</v>
      </c>
      <c r="J117" s="26">
        <f t="shared" si="4"/>
        <v>1137</v>
      </c>
      <c r="K117" s="26">
        <f t="shared" si="5"/>
        <v>1137</v>
      </c>
    </row>
    <row r="118" s="3" customFormat="1" ht="19" customHeight="1" spans="1:11">
      <c r="A118" s="23">
        <v>114</v>
      </c>
      <c r="B118" s="27" t="s">
        <v>285</v>
      </c>
      <c r="C118" s="25" t="s">
        <v>248</v>
      </c>
      <c r="D118" s="24" t="s">
        <v>31</v>
      </c>
      <c r="E118" s="27" t="s">
        <v>166</v>
      </c>
      <c r="F118" s="28">
        <v>49</v>
      </c>
      <c r="G118" s="29">
        <v>240</v>
      </c>
      <c r="H118" s="29">
        <v>60</v>
      </c>
      <c r="I118" s="28">
        <v>2940</v>
      </c>
      <c r="J118" s="26">
        <f t="shared" si="4"/>
        <v>1470</v>
      </c>
      <c r="K118" s="26">
        <f t="shared" si="5"/>
        <v>1470</v>
      </c>
    </row>
    <row r="119" s="3" customFormat="1" ht="19" customHeight="1" spans="1:11">
      <c r="A119" s="23">
        <v>115</v>
      </c>
      <c r="B119" s="27" t="s">
        <v>286</v>
      </c>
      <c r="C119" s="25" t="s">
        <v>248</v>
      </c>
      <c r="D119" s="24" t="s">
        <v>31</v>
      </c>
      <c r="E119" s="27" t="s">
        <v>166</v>
      </c>
      <c r="F119" s="28">
        <v>36.55</v>
      </c>
      <c r="G119" s="29">
        <v>240</v>
      </c>
      <c r="H119" s="29">
        <v>60</v>
      </c>
      <c r="I119" s="28">
        <v>2193</v>
      </c>
      <c r="J119" s="26">
        <f t="shared" si="4"/>
        <v>1096.5</v>
      </c>
      <c r="K119" s="26">
        <f t="shared" si="5"/>
        <v>1096.5</v>
      </c>
    </row>
    <row r="120" s="3" customFormat="1" ht="19" customHeight="1" spans="1:11">
      <c r="A120" s="23">
        <v>116</v>
      </c>
      <c r="B120" s="27" t="s">
        <v>287</v>
      </c>
      <c r="C120" s="25" t="s">
        <v>248</v>
      </c>
      <c r="D120" s="24" t="s">
        <v>31</v>
      </c>
      <c r="E120" s="27" t="s">
        <v>166</v>
      </c>
      <c r="F120" s="28">
        <v>34</v>
      </c>
      <c r="G120" s="29">
        <v>240</v>
      </c>
      <c r="H120" s="29">
        <v>60</v>
      </c>
      <c r="I120" s="28">
        <v>2040</v>
      </c>
      <c r="J120" s="26">
        <f t="shared" si="4"/>
        <v>1020</v>
      </c>
      <c r="K120" s="26">
        <f t="shared" si="5"/>
        <v>1020</v>
      </c>
    </row>
    <row r="121" s="3" customFormat="1" ht="19" customHeight="1" spans="1:11">
      <c r="A121" s="23">
        <v>117</v>
      </c>
      <c r="B121" s="27" t="s">
        <v>288</v>
      </c>
      <c r="C121" s="25" t="s">
        <v>248</v>
      </c>
      <c r="D121" s="24" t="s">
        <v>31</v>
      </c>
      <c r="E121" s="27" t="s">
        <v>166</v>
      </c>
      <c r="F121" s="28">
        <v>38</v>
      </c>
      <c r="G121" s="29">
        <v>240</v>
      </c>
      <c r="H121" s="29">
        <v>60</v>
      </c>
      <c r="I121" s="28">
        <v>2280</v>
      </c>
      <c r="J121" s="26">
        <f t="shared" si="4"/>
        <v>1140</v>
      </c>
      <c r="K121" s="26">
        <f t="shared" si="5"/>
        <v>1140</v>
      </c>
    </row>
    <row r="122" s="3" customFormat="1" ht="19" customHeight="1" spans="1:11">
      <c r="A122" s="23">
        <v>118</v>
      </c>
      <c r="B122" s="27" t="s">
        <v>289</v>
      </c>
      <c r="C122" s="25" t="s">
        <v>248</v>
      </c>
      <c r="D122" s="24" t="s">
        <v>31</v>
      </c>
      <c r="E122" s="27" t="s">
        <v>166</v>
      </c>
      <c r="F122" s="28">
        <v>27</v>
      </c>
      <c r="G122" s="29">
        <v>240</v>
      </c>
      <c r="H122" s="29">
        <v>60</v>
      </c>
      <c r="I122" s="28">
        <v>1620</v>
      </c>
      <c r="J122" s="26">
        <f t="shared" si="4"/>
        <v>810</v>
      </c>
      <c r="K122" s="26">
        <f t="shared" si="5"/>
        <v>810</v>
      </c>
    </row>
    <row r="123" s="3" customFormat="1" ht="19" customHeight="1" spans="1:11">
      <c r="A123" s="23">
        <v>119</v>
      </c>
      <c r="B123" s="27" t="s">
        <v>290</v>
      </c>
      <c r="C123" s="25" t="s">
        <v>248</v>
      </c>
      <c r="D123" s="24" t="s">
        <v>31</v>
      </c>
      <c r="E123" s="27" t="s">
        <v>166</v>
      </c>
      <c r="F123" s="28">
        <v>47</v>
      </c>
      <c r="G123" s="29">
        <v>240</v>
      </c>
      <c r="H123" s="29">
        <v>60</v>
      </c>
      <c r="I123" s="28">
        <v>2820</v>
      </c>
      <c r="J123" s="26">
        <f t="shared" si="4"/>
        <v>1410</v>
      </c>
      <c r="K123" s="26">
        <f t="shared" si="5"/>
        <v>1410</v>
      </c>
    </row>
    <row r="124" s="3" customFormat="1" ht="19" customHeight="1" spans="1:11">
      <c r="A124" s="23">
        <v>120</v>
      </c>
      <c r="B124" s="27" t="s">
        <v>291</v>
      </c>
      <c r="C124" s="25" t="s">
        <v>248</v>
      </c>
      <c r="D124" s="24" t="s">
        <v>31</v>
      </c>
      <c r="E124" s="27" t="s">
        <v>166</v>
      </c>
      <c r="F124" s="28">
        <v>32</v>
      </c>
      <c r="G124" s="29">
        <v>240</v>
      </c>
      <c r="H124" s="29">
        <v>60</v>
      </c>
      <c r="I124" s="28">
        <v>1920</v>
      </c>
      <c r="J124" s="26">
        <f t="shared" si="4"/>
        <v>960</v>
      </c>
      <c r="K124" s="26">
        <f t="shared" si="5"/>
        <v>960</v>
      </c>
    </row>
    <row r="125" s="3" customFormat="1" ht="19" customHeight="1" spans="1:11">
      <c r="A125" s="23">
        <v>121</v>
      </c>
      <c r="B125" s="27" t="s">
        <v>292</v>
      </c>
      <c r="C125" s="25" t="s">
        <v>248</v>
      </c>
      <c r="D125" s="24" t="s">
        <v>31</v>
      </c>
      <c r="E125" s="27" t="s">
        <v>166</v>
      </c>
      <c r="F125" s="28">
        <v>34</v>
      </c>
      <c r="G125" s="29">
        <v>240</v>
      </c>
      <c r="H125" s="29">
        <v>60</v>
      </c>
      <c r="I125" s="28">
        <v>2040</v>
      </c>
      <c r="J125" s="26">
        <f t="shared" si="4"/>
        <v>1020</v>
      </c>
      <c r="K125" s="26">
        <f t="shared" si="5"/>
        <v>1020</v>
      </c>
    </row>
    <row r="126" s="3" customFormat="1" ht="19" customHeight="1" spans="1:11">
      <c r="A126" s="23">
        <v>122</v>
      </c>
      <c r="B126" s="27" t="s">
        <v>293</v>
      </c>
      <c r="C126" s="25" t="s">
        <v>248</v>
      </c>
      <c r="D126" s="24" t="s">
        <v>31</v>
      </c>
      <c r="E126" s="27" t="s">
        <v>166</v>
      </c>
      <c r="F126" s="28">
        <v>42.5</v>
      </c>
      <c r="G126" s="29">
        <v>240</v>
      </c>
      <c r="H126" s="29">
        <v>60</v>
      </c>
      <c r="I126" s="28">
        <v>2550</v>
      </c>
      <c r="J126" s="26">
        <f t="shared" si="4"/>
        <v>1275</v>
      </c>
      <c r="K126" s="26">
        <f t="shared" si="5"/>
        <v>1275</v>
      </c>
    </row>
    <row r="127" s="3" customFormat="1" ht="19" customHeight="1" spans="1:11">
      <c r="A127" s="23">
        <v>123</v>
      </c>
      <c r="B127" s="27" t="s">
        <v>294</v>
      </c>
      <c r="C127" s="25" t="s">
        <v>248</v>
      </c>
      <c r="D127" s="24" t="s">
        <v>31</v>
      </c>
      <c r="E127" s="27" t="s">
        <v>166</v>
      </c>
      <c r="F127" s="28">
        <v>48</v>
      </c>
      <c r="G127" s="29">
        <v>240</v>
      </c>
      <c r="H127" s="29">
        <v>60</v>
      </c>
      <c r="I127" s="28">
        <v>2880</v>
      </c>
      <c r="J127" s="26">
        <f t="shared" si="4"/>
        <v>1440</v>
      </c>
      <c r="K127" s="26">
        <f t="shared" si="5"/>
        <v>1440</v>
      </c>
    </row>
    <row r="128" s="3" customFormat="1" ht="19" customHeight="1" spans="1:11">
      <c r="A128" s="23">
        <v>124</v>
      </c>
      <c r="B128" s="27" t="s">
        <v>295</v>
      </c>
      <c r="C128" s="25" t="s">
        <v>248</v>
      </c>
      <c r="D128" s="24" t="s">
        <v>31</v>
      </c>
      <c r="E128" s="27" t="s">
        <v>166</v>
      </c>
      <c r="F128" s="28">
        <v>27.51</v>
      </c>
      <c r="G128" s="29">
        <v>240</v>
      </c>
      <c r="H128" s="29">
        <v>60</v>
      </c>
      <c r="I128" s="28">
        <v>1650.6</v>
      </c>
      <c r="J128" s="26">
        <f t="shared" si="4"/>
        <v>825.3</v>
      </c>
      <c r="K128" s="26">
        <f t="shared" si="5"/>
        <v>825.3</v>
      </c>
    </row>
    <row r="129" s="3" customFormat="1" ht="19" customHeight="1" spans="1:11">
      <c r="A129" s="23">
        <v>125</v>
      </c>
      <c r="B129" s="27" t="s">
        <v>296</v>
      </c>
      <c r="C129" s="25" t="s">
        <v>248</v>
      </c>
      <c r="D129" s="24" t="s">
        <v>31</v>
      </c>
      <c r="E129" s="27" t="s">
        <v>166</v>
      </c>
      <c r="F129" s="28">
        <v>42.36</v>
      </c>
      <c r="G129" s="29">
        <v>240</v>
      </c>
      <c r="H129" s="29">
        <v>60</v>
      </c>
      <c r="I129" s="28">
        <v>2541.6</v>
      </c>
      <c r="J129" s="26">
        <f t="shared" si="4"/>
        <v>1270.8</v>
      </c>
      <c r="K129" s="26">
        <f t="shared" si="5"/>
        <v>1270.8</v>
      </c>
    </row>
    <row r="130" s="3" customFormat="1" ht="19" customHeight="1" spans="1:11">
      <c r="A130" s="23">
        <v>126</v>
      </c>
      <c r="B130" s="27" t="s">
        <v>297</v>
      </c>
      <c r="C130" s="25" t="s">
        <v>248</v>
      </c>
      <c r="D130" s="24" t="s">
        <v>31</v>
      </c>
      <c r="E130" s="27" t="s">
        <v>166</v>
      </c>
      <c r="F130" s="28">
        <v>3.6</v>
      </c>
      <c r="G130" s="29">
        <v>240</v>
      </c>
      <c r="H130" s="29">
        <v>60</v>
      </c>
      <c r="I130" s="28">
        <v>216</v>
      </c>
      <c r="J130" s="26">
        <f t="shared" si="4"/>
        <v>108</v>
      </c>
      <c r="K130" s="26">
        <f t="shared" si="5"/>
        <v>108</v>
      </c>
    </row>
    <row r="131" s="3" customFormat="1" ht="19" customHeight="1" spans="1:11">
      <c r="A131" s="23">
        <v>127</v>
      </c>
      <c r="B131" s="27" t="s">
        <v>298</v>
      </c>
      <c r="C131" s="25" t="s">
        <v>248</v>
      </c>
      <c r="D131" s="24" t="s">
        <v>31</v>
      </c>
      <c r="E131" s="27" t="s">
        <v>166</v>
      </c>
      <c r="F131" s="28">
        <v>31.4</v>
      </c>
      <c r="G131" s="29">
        <v>240</v>
      </c>
      <c r="H131" s="29">
        <v>60</v>
      </c>
      <c r="I131" s="28">
        <v>1884</v>
      </c>
      <c r="J131" s="26">
        <f t="shared" si="4"/>
        <v>942</v>
      </c>
      <c r="K131" s="26">
        <f t="shared" si="5"/>
        <v>942</v>
      </c>
    </row>
    <row r="132" s="3" customFormat="1" ht="19" customHeight="1" spans="1:11">
      <c r="A132" s="23">
        <v>128</v>
      </c>
      <c r="B132" s="27" t="s">
        <v>299</v>
      </c>
      <c r="C132" s="25" t="s">
        <v>248</v>
      </c>
      <c r="D132" s="24" t="s">
        <v>31</v>
      </c>
      <c r="E132" s="27" t="s">
        <v>166</v>
      </c>
      <c r="F132" s="28">
        <v>25.16</v>
      </c>
      <c r="G132" s="29">
        <v>240</v>
      </c>
      <c r="H132" s="29">
        <v>60</v>
      </c>
      <c r="I132" s="28">
        <v>1509.6</v>
      </c>
      <c r="J132" s="26">
        <f t="shared" si="4"/>
        <v>754.8</v>
      </c>
      <c r="K132" s="26">
        <f t="shared" si="5"/>
        <v>754.8</v>
      </c>
    </row>
    <row r="133" s="3" customFormat="1" ht="19" customHeight="1" spans="1:11">
      <c r="A133" s="23">
        <v>129</v>
      </c>
      <c r="B133" s="27" t="s">
        <v>300</v>
      </c>
      <c r="C133" s="25" t="s">
        <v>248</v>
      </c>
      <c r="D133" s="24" t="s">
        <v>31</v>
      </c>
      <c r="E133" s="27" t="s">
        <v>166</v>
      </c>
      <c r="F133" s="28">
        <v>19</v>
      </c>
      <c r="G133" s="29">
        <v>240</v>
      </c>
      <c r="H133" s="29">
        <v>60</v>
      </c>
      <c r="I133" s="28">
        <v>1140</v>
      </c>
      <c r="J133" s="26">
        <f t="shared" si="4"/>
        <v>570</v>
      </c>
      <c r="K133" s="26">
        <f t="shared" si="5"/>
        <v>570</v>
      </c>
    </row>
    <row r="134" s="3" customFormat="1" ht="19" customHeight="1" spans="1:11">
      <c r="A134" s="23">
        <v>130</v>
      </c>
      <c r="B134" s="27" t="s">
        <v>301</v>
      </c>
      <c r="C134" s="25" t="s">
        <v>248</v>
      </c>
      <c r="D134" s="24" t="s">
        <v>31</v>
      </c>
      <c r="E134" s="27" t="s">
        <v>166</v>
      </c>
      <c r="F134" s="28">
        <v>43</v>
      </c>
      <c r="G134" s="29">
        <v>240</v>
      </c>
      <c r="H134" s="29">
        <v>60</v>
      </c>
      <c r="I134" s="28">
        <v>2580</v>
      </c>
      <c r="J134" s="26">
        <f t="shared" si="4"/>
        <v>1290</v>
      </c>
      <c r="K134" s="26">
        <f t="shared" si="5"/>
        <v>1290</v>
      </c>
    </row>
    <row r="135" s="3" customFormat="1" ht="19" customHeight="1" spans="1:11">
      <c r="A135" s="23">
        <v>131</v>
      </c>
      <c r="B135" s="27" t="s">
        <v>302</v>
      </c>
      <c r="C135" s="25" t="s">
        <v>248</v>
      </c>
      <c r="D135" s="24" t="s">
        <v>31</v>
      </c>
      <c r="E135" s="27" t="s">
        <v>166</v>
      </c>
      <c r="F135" s="28">
        <v>22</v>
      </c>
      <c r="G135" s="29">
        <v>240</v>
      </c>
      <c r="H135" s="29">
        <v>60</v>
      </c>
      <c r="I135" s="28">
        <v>1320</v>
      </c>
      <c r="J135" s="26">
        <f t="shared" si="4"/>
        <v>660</v>
      </c>
      <c r="K135" s="26">
        <f t="shared" si="5"/>
        <v>660</v>
      </c>
    </row>
    <row r="136" s="3" customFormat="1" ht="19" customHeight="1" spans="1:11">
      <c r="A136" s="23">
        <v>132</v>
      </c>
      <c r="B136" s="27" t="s">
        <v>303</v>
      </c>
      <c r="C136" s="25" t="s">
        <v>248</v>
      </c>
      <c r="D136" s="24" t="s">
        <v>31</v>
      </c>
      <c r="E136" s="27" t="s">
        <v>166</v>
      </c>
      <c r="F136" s="28">
        <v>38</v>
      </c>
      <c r="G136" s="29">
        <v>240</v>
      </c>
      <c r="H136" s="29">
        <v>60</v>
      </c>
      <c r="I136" s="28">
        <v>2280</v>
      </c>
      <c r="J136" s="26">
        <f t="shared" si="4"/>
        <v>1140</v>
      </c>
      <c r="K136" s="26">
        <f t="shared" si="5"/>
        <v>1140</v>
      </c>
    </row>
    <row r="137" s="3" customFormat="1" ht="19" customHeight="1" spans="1:11">
      <c r="A137" s="23">
        <v>133</v>
      </c>
      <c r="B137" s="27" t="s">
        <v>304</v>
      </c>
      <c r="C137" s="25" t="s">
        <v>248</v>
      </c>
      <c r="D137" s="24" t="s">
        <v>31</v>
      </c>
      <c r="E137" s="27" t="s">
        <v>166</v>
      </c>
      <c r="F137" s="28">
        <v>31.86</v>
      </c>
      <c r="G137" s="29">
        <v>240</v>
      </c>
      <c r="H137" s="29">
        <v>60</v>
      </c>
      <c r="I137" s="28">
        <v>1911.6</v>
      </c>
      <c r="J137" s="26">
        <f t="shared" si="4"/>
        <v>955.8</v>
      </c>
      <c r="K137" s="26">
        <f t="shared" si="5"/>
        <v>955.8</v>
      </c>
    </row>
    <row r="138" s="3" customFormat="1" ht="19" customHeight="1" spans="1:11">
      <c r="A138" s="23">
        <v>134</v>
      </c>
      <c r="B138" s="27" t="s">
        <v>280</v>
      </c>
      <c r="C138" s="25" t="s">
        <v>248</v>
      </c>
      <c r="D138" s="24" t="s">
        <v>31</v>
      </c>
      <c r="E138" s="27" t="s">
        <v>166</v>
      </c>
      <c r="F138" s="28">
        <v>38.42</v>
      </c>
      <c r="G138" s="29">
        <v>240</v>
      </c>
      <c r="H138" s="29">
        <v>60</v>
      </c>
      <c r="I138" s="28">
        <v>2305.2</v>
      </c>
      <c r="J138" s="26">
        <f t="shared" si="4"/>
        <v>1152.6</v>
      </c>
      <c r="K138" s="26">
        <f t="shared" si="5"/>
        <v>1152.6</v>
      </c>
    </row>
    <row r="139" s="3" customFormat="1" ht="19" customHeight="1" spans="1:11">
      <c r="A139" s="23">
        <v>135</v>
      </c>
      <c r="B139" s="27" t="s">
        <v>305</v>
      </c>
      <c r="C139" s="25" t="s">
        <v>248</v>
      </c>
      <c r="D139" s="24" t="s">
        <v>31</v>
      </c>
      <c r="E139" s="27" t="s">
        <v>166</v>
      </c>
      <c r="F139" s="28">
        <v>39.42</v>
      </c>
      <c r="G139" s="29">
        <v>240</v>
      </c>
      <c r="H139" s="29">
        <v>60</v>
      </c>
      <c r="I139" s="28">
        <v>2365.2</v>
      </c>
      <c r="J139" s="26">
        <f t="shared" si="4"/>
        <v>1182.6</v>
      </c>
      <c r="K139" s="26">
        <f t="shared" si="5"/>
        <v>1182.6</v>
      </c>
    </row>
    <row r="140" s="3" customFormat="1" ht="19" customHeight="1" spans="1:11">
      <c r="A140" s="23">
        <v>136</v>
      </c>
      <c r="B140" s="27" t="s">
        <v>306</v>
      </c>
      <c r="C140" s="25" t="s">
        <v>248</v>
      </c>
      <c r="D140" s="24" t="s">
        <v>31</v>
      </c>
      <c r="E140" s="27" t="s">
        <v>166</v>
      </c>
      <c r="F140" s="28">
        <v>47.68</v>
      </c>
      <c r="G140" s="29">
        <v>240</v>
      </c>
      <c r="H140" s="29">
        <v>60</v>
      </c>
      <c r="I140" s="28">
        <v>2860.8</v>
      </c>
      <c r="J140" s="26">
        <f t="shared" si="4"/>
        <v>1430.4</v>
      </c>
      <c r="K140" s="26">
        <f t="shared" si="5"/>
        <v>1430.4</v>
      </c>
    </row>
    <row r="141" s="3" customFormat="1" ht="19" customHeight="1" spans="1:11">
      <c r="A141" s="23">
        <v>137</v>
      </c>
      <c r="B141" s="27" t="s">
        <v>307</v>
      </c>
      <c r="C141" s="25" t="s">
        <v>248</v>
      </c>
      <c r="D141" s="24" t="s">
        <v>31</v>
      </c>
      <c r="E141" s="27" t="s">
        <v>166</v>
      </c>
      <c r="F141" s="28">
        <v>36.1</v>
      </c>
      <c r="G141" s="29">
        <v>240</v>
      </c>
      <c r="H141" s="29">
        <v>60</v>
      </c>
      <c r="I141" s="28">
        <v>2166</v>
      </c>
      <c r="J141" s="26">
        <f t="shared" si="4"/>
        <v>1083</v>
      </c>
      <c r="K141" s="26">
        <f t="shared" si="5"/>
        <v>1083</v>
      </c>
    </row>
    <row r="142" s="3" customFormat="1" ht="19" customHeight="1" spans="1:11">
      <c r="A142" s="23">
        <v>138</v>
      </c>
      <c r="B142" s="27" t="s">
        <v>308</v>
      </c>
      <c r="C142" s="25" t="s">
        <v>248</v>
      </c>
      <c r="D142" s="24" t="s">
        <v>31</v>
      </c>
      <c r="E142" s="27" t="s">
        <v>166</v>
      </c>
      <c r="F142" s="28">
        <v>43.57</v>
      </c>
      <c r="G142" s="29">
        <v>240</v>
      </c>
      <c r="H142" s="29">
        <v>60</v>
      </c>
      <c r="I142" s="28">
        <v>2614.2</v>
      </c>
      <c r="J142" s="26">
        <f t="shared" si="4"/>
        <v>1307.1</v>
      </c>
      <c r="K142" s="26">
        <f t="shared" si="5"/>
        <v>1307.1</v>
      </c>
    </row>
    <row r="143" s="3" customFormat="1" ht="19" customHeight="1" spans="1:11">
      <c r="A143" s="23">
        <v>139</v>
      </c>
      <c r="B143" s="27" t="s">
        <v>309</v>
      </c>
      <c r="C143" s="25" t="s">
        <v>248</v>
      </c>
      <c r="D143" s="24" t="s">
        <v>31</v>
      </c>
      <c r="E143" s="27" t="s">
        <v>166</v>
      </c>
      <c r="F143" s="28">
        <v>41.8</v>
      </c>
      <c r="G143" s="29">
        <v>240</v>
      </c>
      <c r="H143" s="29">
        <v>60</v>
      </c>
      <c r="I143" s="28">
        <v>2508</v>
      </c>
      <c r="J143" s="26">
        <f t="shared" si="4"/>
        <v>1254</v>
      </c>
      <c r="K143" s="26">
        <f t="shared" si="5"/>
        <v>1254</v>
      </c>
    </row>
    <row r="144" s="3" customFormat="1" ht="19" customHeight="1" spans="1:11">
      <c r="A144" s="23">
        <v>140</v>
      </c>
      <c r="B144" s="27" t="s">
        <v>310</v>
      </c>
      <c r="C144" s="25" t="s">
        <v>248</v>
      </c>
      <c r="D144" s="24" t="s">
        <v>31</v>
      </c>
      <c r="E144" s="27" t="s">
        <v>166</v>
      </c>
      <c r="F144" s="28">
        <v>17.3</v>
      </c>
      <c r="G144" s="29">
        <v>240</v>
      </c>
      <c r="H144" s="29">
        <v>60</v>
      </c>
      <c r="I144" s="28">
        <v>1038</v>
      </c>
      <c r="J144" s="26">
        <f t="shared" si="4"/>
        <v>519</v>
      </c>
      <c r="K144" s="26">
        <f t="shared" si="5"/>
        <v>519</v>
      </c>
    </row>
    <row r="145" s="3" customFormat="1" ht="19" customHeight="1" spans="1:11">
      <c r="A145" s="23">
        <v>141</v>
      </c>
      <c r="B145" s="27" t="s">
        <v>311</v>
      </c>
      <c r="C145" s="25" t="s">
        <v>248</v>
      </c>
      <c r="D145" s="24" t="s">
        <v>31</v>
      </c>
      <c r="E145" s="27" t="s">
        <v>166</v>
      </c>
      <c r="F145" s="28">
        <v>34.5</v>
      </c>
      <c r="G145" s="29">
        <v>240</v>
      </c>
      <c r="H145" s="29">
        <v>60</v>
      </c>
      <c r="I145" s="28">
        <v>2070</v>
      </c>
      <c r="J145" s="26">
        <f t="shared" si="4"/>
        <v>1035</v>
      </c>
      <c r="K145" s="26">
        <f t="shared" si="5"/>
        <v>1035</v>
      </c>
    </row>
    <row r="146" s="3" customFormat="1" ht="19" customHeight="1" spans="1:11">
      <c r="A146" s="23">
        <v>142</v>
      </c>
      <c r="B146" s="27" t="s">
        <v>312</v>
      </c>
      <c r="C146" s="25" t="s">
        <v>248</v>
      </c>
      <c r="D146" s="24" t="s">
        <v>31</v>
      </c>
      <c r="E146" s="27" t="s">
        <v>166</v>
      </c>
      <c r="F146" s="28">
        <v>45.6</v>
      </c>
      <c r="G146" s="29">
        <v>240</v>
      </c>
      <c r="H146" s="29">
        <v>60</v>
      </c>
      <c r="I146" s="28">
        <v>2736</v>
      </c>
      <c r="J146" s="26">
        <f t="shared" si="4"/>
        <v>1368</v>
      </c>
      <c r="K146" s="26">
        <f t="shared" si="5"/>
        <v>1368</v>
      </c>
    </row>
    <row r="147" s="3" customFormat="1" ht="19" customHeight="1" spans="1:11">
      <c r="A147" s="23">
        <v>143</v>
      </c>
      <c r="B147" s="27" t="s">
        <v>313</v>
      </c>
      <c r="C147" s="25" t="s">
        <v>248</v>
      </c>
      <c r="D147" s="24" t="s">
        <v>31</v>
      </c>
      <c r="E147" s="27" t="s">
        <v>166</v>
      </c>
      <c r="F147" s="28">
        <v>31</v>
      </c>
      <c r="G147" s="29">
        <v>240</v>
      </c>
      <c r="H147" s="29">
        <v>60</v>
      </c>
      <c r="I147" s="28">
        <v>1860</v>
      </c>
      <c r="J147" s="26">
        <f t="shared" si="4"/>
        <v>930</v>
      </c>
      <c r="K147" s="26">
        <f t="shared" si="5"/>
        <v>930</v>
      </c>
    </row>
    <row r="148" s="3" customFormat="1" ht="19" customHeight="1" spans="1:11">
      <c r="A148" s="23">
        <v>144</v>
      </c>
      <c r="B148" s="27" t="s">
        <v>314</v>
      </c>
      <c r="C148" s="25" t="s">
        <v>248</v>
      </c>
      <c r="D148" s="24" t="s">
        <v>31</v>
      </c>
      <c r="E148" s="27" t="s">
        <v>166</v>
      </c>
      <c r="F148" s="28">
        <v>37.5</v>
      </c>
      <c r="G148" s="29">
        <v>240</v>
      </c>
      <c r="H148" s="29">
        <v>60</v>
      </c>
      <c r="I148" s="28">
        <v>2250</v>
      </c>
      <c r="J148" s="26">
        <f t="shared" si="4"/>
        <v>1125</v>
      </c>
      <c r="K148" s="26">
        <f t="shared" si="5"/>
        <v>1125</v>
      </c>
    </row>
    <row r="149" s="3" customFormat="1" ht="19" customHeight="1" spans="1:11">
      <c r="A149" s="23">
        <v>145</v>
      </c>
      <c r="B149" s="27" t="s">
        <v>315</v>
      </c>
      <c r="C149" s="25" t="s">
        <v>248</v>
      </c>
      <c r="D149" s="24" t="s">
        <v>31</v>
      </c>
      <c r="E149" s="27" t="s">
        <v>166</v>
      </c>
      <c r="F149" s="28">
        <v>23.5</v>
      </c>
      <c r="G149" s="29">
        <v>240</v>
      </c>
      <c r="H149" s="29">
        <v>60</v>
      </c>
      <c r="I149" s="28">
        <v>1410</v>
      </c>
      <c r="J149" s="26">
        <f t="shared" si="4"/>
        <v>705</v>
      </c>
      <c r="K149" s="26">
        <f t="shared" si="5"/>
        <v>705</v>
      </c>
    </row>
    <row r="150" s="3" customFormat="1" ht="19" customHeight="1" spans="1:11">
      <c r="A150" s="23">
        <v>146</v>
      </c>
      <c r="B150" s="27" t="s">
        <v>316</v>
      </c>
      <c r="C150" s="25" t="s">
        <v>248</v>
      </c>
      <c r="D150" s="24" t="s">
        <v>31</v>
      </c>
      <c r="E150" s="27" t="s">
        <v>166</v>
      </c>
      <c r="F150" s="28">
        <v>35.59</v>
      </c>
      <c r="G150" s="29">
        <v>240</v>
      </c>
      <c r="H150" s="29">
        <v>60</v>
      </c>
      <c r="I150" s="28">
        <v>2135.4</v>
      </c>
      <c r="J150" s="26">
        <f t="shared" si="4"/>
        <v>1067.7</v>
      </c>
      <c r="K150" s="26">
        <f t="shared" si="5"/>
        <v>1067.7</v>
      </c>
    </row>
    <row r="151" s="3" customFormat="1" ht="19" customHeight="1" spans="1:11">
      <c r="A151" s="23">
        <v>147</v>
      </c>
      <c r="B151" s="27" t="s">
        <v>317</v>
      </c>
      <c r="C151" s="25" t="s">
        <v>248</v>
      </c>
      <c r="D151" s="24" t="s">
        <v>31</v>
      </c>
      <c r="E151" s="27" t="s">
        <v>166</v>
      </c>
      <c r="F151" s="28">
        <v>24</v>
      </c>
      <c r="G151" s="29">
        <v>240</v>
      </c>
      <c r="H151" s="29">
        <v>60</v>
      </c>
      <c r="I151" s="28">
        <v>1440</v>
      </c>
      <c r="J151" s="26">
        <f t="shared" si="4"/>
        <v>720</v>
      </c>
      <c r="K151" s="26">
        <f t="shared" si="5"/>
        <v>720</v>
      </c>
    </row>
    <row r="152" s="3" customFormat="1" ht="19" customHeight="1" spans="1:11">
      <c r="A152" s="23">
        <v>148</v>
      </c>
      <c r="B152" s="27" t="s">
        <v>318</v>
      </c>
      <c r="C152" s="25" t="s">
        <v>248</v>
      </c>
      <c r="D152" s="24" t="s">
        <v>31</v>
      </c>
      <c r="E152" s="27" t="s">
        <v>166</v>
      </c>
      <c r="F152" s="28">
        <v>45</v>
      </c>
      <c r="G152" s="29">
        <v>240</v>
      </c>
      <c r="H152" s="29">
        <v>60</v>
      </c>
      <c r="I152" s="28">
        <v>2700</v>
      </c>
      <c r="J152" s="26">
        <f t="shared" si="4"/>
        <v>1350</v>
      </c>
      <c r="K152" s="26">
        <f t="shared" si="5"/>
        <v>1350</v>
      </c>
    </row>
    <row r="153" s="3" customFormat="1" ht="19" customHeight="1" spans="1:11">
      <c r="A153" s="23">
        <v>149</v>
      </c>
      <c r="B153" s="27" t="s">
        <v>319</v>
      </c>
      <c r="C153" s="25" t="s">
        <v>248</v>
      </c>
      <c r="D153" s="24" t="s">
        <v>31</v>
      </c>
      <c r="E153" s="27" t="s">
        <v>166</v>
      </c>
      <c r="F153" s="28">
        <v>33</v>
      </c>
      <c r="G153" s="29">
        <v>240</v>
      </c>
      <c r="H153" s="29">
        <v>60</v>
      </c>
      <c r="I153" s="28">
        <v>1980</v>
      </c>
      <c r="J153" s="26">
        <f t="shared" si="4"/>
        <v>990</v>
      </c>
      <c r="K153" s="26">
        <f t="shared" si="5"/>
        <v>990</v>
      </c>
    </row>
    <row r="154" s="3" customFormat="1" ht="19" customHeight="1" spans="1:11">
      <c r="A154" s="23">
        <v>150</v>
      </c>
      <c r="B154" s="27" t="s">
        <v>320</v>
      </c>
      <c r="C154" s="25" t="s">
        <v>248</v>
      </c>
      <c r="D154" s="24" t="s">
        <v>31</v>
      </c>
      <c r="E154" s="27" t="s">
        <v>166</v>
      </c>
      <c r="F154" s="28">
        <v>36</v>
      </c>
      <c r="G154" s="29">
        <v>240</v>
      </c>
      <c r="H154" s="29">
        <v>60</v>
      </c>
      <c r="I154" s="28">
        <v>2160</v>
      </c>
      <c r="J154" s="26">
        <f t="shared" si="4"/>
        <v>1080</v>
      </c>
      <c r="K154" s="26">
        <f t="shared" si="5"/>
        <v>1080</v>
      </c>
    </row>
    <row r="155" s="3" customFormat="1" ht="19" customHeight="1" spans="1:11">
      <c r="A155" s="23">
        <v>151</v>
      </c>
      <c r="B155" s="27" t="s">
        <v>321</v>
      </c>
      <c r="C155" s="25" t="s">
        <v>248</v>
      </c>
      <c r="D155" s="24" t="s">
        <v>31</v>
      </c>
      <c r="E155" s="27" t="s">
        <v>166</v>
      </c>
      <c r="F155" s="28">
        <v>45</v>
      </c>
      <c r="G155" s="29">
        <v>240</v>
      </c>
      <c r="H155" s="29">
        <v>60</v>
      </c>
      <c r="I155" s="28">
        <v>2700</v>
      </c>
      <c r="J155" s="26">
        <f t="shared" si="4"/>
        <v>1350</v>
      </c>
      <c r="K155" s="26">
        <f t="shared" si="5"/>
        <v>1350</v>
      </c>
    </row>
    <row r="156" s="3" customFormat="1" ht="19" customHeight="1" spans="1:11">
      <c r="A156" s="23">
        <v>152</v>
      </c>
      <c r="B156" s="27" t="s">
        <v>322</v>
      </c>
      <c r="C156" s="25" t="s">
        <v>248</v>
      </c>
      <c r="D156" s="24" t="s">
        <v>31</v>
      </c>
      <c r="E156" s="27" t="s">
        <v>166</v>
      </c>
      <c r="F156" s="28">
        <v>43.72</v>
      </c>
      <c r="G156" s="29">
        <v>240</v>
      </c>
      <c r="H156" s="29">
        <v>60</v>
      </c>
      <c r="I156" s="28">
        <v>2623.2</v>
      </c>
      <c r="J156" s="26">
        <f t="shared" ref="J156:J219" si="6">I156*0.5</f>
        <v>1311.6</v>
      </c>
      <c r="K156" s="26">
        <f t="shared" ref="K156:K219" si="7">I156*0.5</f>
        <v>1311.6</v>
      </c>
    </row>
    <row r="157" s="3" customFormat="1" ht="19" customHeight="1" spans="1:11">
      <c r="A157" s="23">
        <v>153</v>
      </c>
      <c r="B157" s="27" t="s">
        <v>323</v>
      </c>
      <c r="C157" s="25" t="s">
        <v>248</v>
      </c>
      <c r="D157" s="24" t="s">
        <v>31</v>
      </c>
      <c r="E157" s="27" t="s">
        <v>166</v>
      </c>
      <c r="F157" s="28">
        <v>45.55</v>
      </c>
      <c r="G157" s="29">
        <v>240</v>
      </c>
      <c r="H157" s="29">
        <v>60</v>
      </c>
      <c r="I157" s="28">
        <v>2733</v>
      </c>
      <c r="J157" s="26">
        <f t="shared" si="6"/>
        <v>1366.5</v>
      </c>
      <c r="K157" s="26">
        <f t="shared" si="7"/>
        <v>1366.5</v>
      </c>
    </row>
    <row r="158" s="3" customFormat="1" ht="19" customHeight="1" spans="1:11">
      <c r="A158" s="23">
        <v>154</v>
      </c>
      <c r="B158" s="27" t="s">
        <v>324</v>
      </c>
      <c r="C158" s="25" t="s">
        <v>248</v>
      </c>
      <c r="D158" s="24" t="s">
        <v>31</v>
      </c>
      <c r="E158" s="27" t="s">
        <v>166</v>
      </c>
      <c r="F158" s="28">
        <v>48</v>
      </c>
      <c r="G158" s="29">
        <v>240</v>
      </c>
      <c r="H158" s="29">
        <v>60</v>
      </c>
      <c r="I158" s="28">
        <v>2880</v>
      </c>
      <c r="J158" s="26">
        <f t="shared" si="6"/>
        <v>1440</v>
      </c>
      <c r="K158" s="26">
        <f t="shared" si="7"/>
        <v>1440</v>
      </c>
    </row>
    <row r="159" s="3" customFormat="1" ht="19" customHeight="1" spans="1:11">
      <c r="A159" s="23">
        <v>155</v>
      </c>
      <c r="B159" s="27" t="s">
        <v>325</v>
      </c>
      <c r="C159" s="25" t="s">
        <v>248</v>
      </c>
      <c r="D159" s="24" t="s">
        <v>31</v>
      </c>
      <c r="E159" s="27" t="s">
        <v>166</v>
      </c>
      <c r="F159" s="28">
        <v>41.5</v>
      </c>
      <c r="G159" s="29">
        <v>240</v>
      </c>
      <c r="H159" s="29">
        <v>60</v>
      </c>
      <c r="I159" s="28">
        <v>2490</v>
      </c>
      <c r="J159" s="26">
        <f t="shared" si="6"/>
        <v>1245</v>
      </c>
      <c r="K159" s="26">
        <f t="shared" si="7"/>
        <v>1245</v>
      </c>
    </row>
    <row r="160" s="3" customFormat="1" ht="19" customHeight="1" spans="1:11">
      <c r="A160" s="23">
        <v>156</v>
      </c>
      <c r="B160" s="27" t="s">
        <v>326</v>
      </c>
      <c r="C160" s="25" t="s">
        <v>248</v>
      </c>
      <c r="D160" s="24" t="s">
        <v>31</v>
      </c>
      <c r="E160" s="27" t="s">
        <v>166</v>
      </c>
      <c r="F160" s="28">
        <v>45.73</v>
      </c>
      <c r="G160" s="29">
        <v>240</v>
      </c>
      <c r="H160" s="29">
        <v>60</v>
      </c>
      <c r="I160" s="28">
        <v>2743.8</v>
      </c>
      <c r="J160" s="26">
        <f t="shared" si="6"/>
        <v>1371.9</v>
      </c>
      <c r="K160" s="26">
        <f t="shared" si="7"/>
        <v>1371.9</v>
      </c>
    </row>
    <row r="161" s="3" customFormat="1" ht="19" customHeight="1" spans="1:11">
      <c r="A161" s="23">
        <v>157</v>
      </c>
      <c r="B161" s="27" t="s">
        <v>327</v>
      </c>
      <c r="C161" s="25" t="s">
        <v>248</v>
      </c>
      <c r="D161" s="24" t="s">
        <v>31</v>
      </c>
      <c r="E161" s="27" t="s">
        <v>166</v>
      </c>
      <c r="F161" s="28">
        <v>40.81</v>
      </c>
      <c r="G161" s="29">
        <v>240</v>
      </c>
      <c r="H161" s="29">
        <v>60</v>
      </c>
      <c r="I161" s="28">
        <v>2448.6</v>
      </c>
      <c r="J161" s="26">
        <f t="shared" si="6"/>
        <v>1224.3</v>
      </c>
      <c r="K161" s="26">
        <f t="shared" si="7"/>
        <v>1224.3</v>
      </c>
    </row>
    <row r="162" s="3" customFormat="1" ht="19" customHeight="1" spans="1:11">
      <c r="A162" s="23">
        <v>158</v>
      </c>
      <c r="B162" s="27" t="s">
        <v>328</v>
      </c>
      <c r="C162" s="25" t="s">
        <v>248</v>
      </c>
      <c r="D162" s="24" t="s">
        <v>31</v>
      </c>
      <c r="E162" s="27" t="s">
        <v>166</v>
      </c>
      <c r="F162" s="28">
        <v>42.31</v>
      </c>
      <c r="G162" s="29">
        <v>240</v>
      </c>
      <c r="H162" s="29">
        <v>60</v>
      </c>
      <c r="I162" s="28">
        <v>2538.6</v>
      </c>
      <c r="J162" s="26">
        <f t="shared" si="6"/>
        <v>1269.3</v>
      </c>
      <c r="K162" s="26">
        <f t="shared" si="7"/>
        <v>1269.3</v>
      </c>
    </row>
    <row r="163" s="3" customFormat="1" ht="19" customHeight="1" spans="1:11">
      <c r="A163" s="23">
        <v>159</v>
      </c>
      <c r="B163" s="27" t="s">
        <v>329</v>
      </c>
      <c r="C163" s="25" t="s">
        <v>248</v>
      </c>
      <c r="D163" s="24" t="s">
        <v>31</v>
      </c>
      <c r="E163" s="27" t="s">
        <v>166</v>
      </c>
      <c r="F163" s="28">
        <v>47</v>
      </c>
      <c r="G163" s="29">
        <v>240</v>
      </c>
      <c r="H163" s="29">
        <v>60</v>
      </c>
      <c r="I163" s="28">
        <v>2820</v>
      </c>
      <c r="J163" s="26">
        <f t="shared" si="6"/>
        <v>1410</v>
      </c>
      <c r="K163" s="26">
        <f t="shared" si="7"/>
        <v>1410</v>
      </c>
    </row>
    <row r="164" s="3" customFormat="1" ht="19" customHeight="1" spans="1:11">
      <c r="A164" s="23">
        <v>160</v>
      </c>
      <c r="B164" s="27" t="s">
        <v>330</v>
      </c>
      <c r="C164" s="25" t="s">
        <v>248</v>
      </c>
      <c r="D164" s="24" t="s">
        <v>31</v>
      </c>
      <c r="E164" s="27" t="s">
        <v>166</v>
      </c>
      <c r="F164" s="28">
        <v>45.79</v>
      </c>
      <c r="G164" s="29">
        <v>240</v>
      </c>
      <c r="H164" s="29">
        <v>60</v>
      </c>
      <c r="I164" s="28">
        <v>2747.4</v>
      </c>
      <c r="J164" s="26">
        <f t="shared" si="6"/>
        <v>1373.7</v>
      </c>
      <c r="K164" s="26">
        <f t="shared" si="7"/>
        <v>1373.7</v>
      </c>
    </row>
    <row r="165" s="3" customFormat="1" ht="19" customHeight="1" spans="1:11">
      <c r="A165" s="23">
        <v>161</v>
      </c>
      <c r="B165" s="27" t="s">
        <v>331</v>
      </c>
      <c r="C165" s="25" t="s">
        <v>248</v>
      </c>
      <c r="D165" s="24" t="s">
        <v>31</v>
      </c>
      <c r="E165" s="27" t="s">
        <v>166</v>
      </c>
      <c r="F165" s="28">
        <v>42.57</v>
      </c>
      <c r="G165" s="29">
        <v>240</v>
      </c>
      <c r="H165" s="29">
        <v>60</v>
      </c>
      <c r="I165" s="28">
        <v>2554.2</v>
      </c>
      <c r="J165" s="26">
        <f t="shared" si="6"/>
        <v>1277.1</v>
      </c>
      <c r="K165" s="26">
        <f t="shared" si="7"/>
        <v>1277.1</v>
      </c>
    </row>
    <row r="166" s="3" customFormat="1" ht="19" customHeight="1" spans="1:11">
      <c r="A166" s="23">
        <v>162</v>
      </c>
      <c r="B166" s="27" t="s">
        <v>332</v>
      </c>
      <c r="C166" s="25" t="s">
        <v>248</v>
      </c>
      <c r="D166" s="24" t="s">
        <v>31</v>
      </c>
      <c r="E166" s="27" t="s">
        <v>166</v>
      </c>
      <c r="F166" s="28">
        <v>45.96</v>
      </c>
      <c r="G166" s="29">
        <v>240</v>
      </c>
      <c r="H166" s="29">
        <v>60</v>
      </c>
      <c r="I166" s="28">
        <v>2757.6</v>
      </c>
      <c r="J166" s="26">
        <f t="shared" si="6"/>
        <v>1378.8</v>
      </c>
      <c r="K166" s="26">
        <f t="shared" si="7"/>
        <v>1378.8</v>
      </c>
    </row>
    <row r="167" s="3" customFormat="1" ht="19" customHeight="1" spans="1:11">
      <c r="A167" s="23">
        <v>163</v>
      </c>
      <c r="B167" s="27" t="s">
        <v>333</v>
      </c>
      <c r="C167" s="25" t="s">
        <v>248</v>
      </c>
      <c r="D167" s="24" t="s">
        <v>31</v>
      </c>
      <c r="E167" s="27" t="s">
        <v>166</v>
      </c>
      <c r="F167" s="28">
        <v>20.92</v>
      </c>
      <c r="G167" s="29">
        <v>240</v>
      </c>
      <c r="H167" s="29">
        <v>60</v>
      </c>
      <c r="I167" s="28">
        <v>1255.2</v>
      </c>
      <c r="J167" s="26">
        <f t="shared" si="6"/>
        <v>627.6</v>
      </c>
      <c r="K167" s="26">
        <f t="shared" si="7"/>
        <v>627.6</v>
      </c>
    </row>
    <row r="168" s="3" customFormat="1" ht="19" customHeight="1" spans="1:11">
      <c r="A168" s="23">
        <v>164</v>
      </c>
      <c r="B168" s="27" t="s">
        <v>334</v>
      </c>
      <c r="C168" s="25" t="s">
        <v>248</v>
      </c>
      <c r="D168" s="24" t="s">
        <v>31</v>
      </c>
      <c r="E168" s="27" t="s">
        <v>166</v>
      </c>
      <c r="F168" s="28">
        <v>39.61</v>
      </c>
      <c r="G168" s="29">
        <v>240</v>
      </c>
      <c r="H168" s="29">
        <v>60</v>
      </c>
      <c r="I168" s="28">
        <v>2376.6</v>
      </c>
      <c r="J168" s="26">
        <f t="shared" si="6"/>
        <v>1188.3</v>
      </c>
      <c r="K168" s="26">
        <f t="shared" si="7"/>
        <v>1188.3</v>
      </c>
    </row>
    <row r="169" s="3" customFormat="1" ht="19" customHeight="1" spans="1:11">
      <c r="A169" s="23">
        <v>165</v>
      </c>
      <c r="B169" s="27" t="s">
        <v>335</v>
      </c>
      <c r="C169" s="25" t="s">
        <v>248</v>
      </c>
      <c r="D169" s="24" t="s">
        <v>31</v>
      </c>
      <c r="E169" s="27" t="s">
        <v>166</v>
      </c>
      <c r="F169" s="28">
        <v>20.76</v>
      </c>
      <c r="G169" s="29">
        <v>240</v>
      </c>
      <c r="H169" s="29">
        <v>60</v>
      </c>
      <c r="I169" s="28">
        <v>1245.6</v>
      </c>
      <c r="J169" s="26">
        <f t="shared" si="6"/>
        <v>622.8</v>
      </c>
      <c r="K169" s="26">
        <f t="shared" si="7"/>
        <v>622.8</v>
      </c>
    </row>
    <row r="170" s="3" customFormat="1" ht="19" customHeight="1" spans="1:11">
      <c r="A170" s="23">
        <v>166</v>
      </c>
      <c r="B170" s="27" t="s">
        <v>336</v>
      </c>
      <c r="C170" s="25" t="s">
        <v>248</v>
      </c>
      <c r="D170" s="24" t="s">
        <v>31</v>
      </c>
      <c r="E170" s="27" t="s">
        <v>166</v>
      </c>
      <c r="F170" s="28">
        <v>42.5</v>
      </c>
      <c r="G170" s="29">
        <v>240</v>
      </c>
      <c r="H170" s="29">
        <v>60</v>
      </c>
      <c r="I170" s="28">
        <v>2550</v>
      </c>
      <c r="J170" s="26">
        <f t="shared" si="6"/>
        <v>1275</v>
      </c>
      <c r="K170" s="26">
        <f t="shared" si="7"/>
        <v>1275</v>
      </c>
    </row>
    <row r="171" s="3" customFormat="1" ht="19" customHeight="1" spans="1:11">
      <c r="A171" s="23">
        <v>167</v>
      </c>
      <c r="B171" s="27" t="s">
        <v>337</v>
      </c>
      <c r="C171" s="25" t="s">
        <v>248</v>
      </c>
      <c r="D171" s="24" t="s">
        <v>31</v>
      </c>
      <c r="E171" s="27" t="s">
        <v>166</v>
      </c>
      <c r="F171" s="28">
        <v>31.02</v>
      </c>
      <c r="G171" s="29">
        <v>240</v>
      </c>
      <c r="H171" s="29">
        <v>60</v>
      </c>
      <c r="I171" s="28">
        <v>1861.2</v>
      </c>
      <c r="J171" s="26">
        <f t="shared" si="6"/>
        <v>930.6</v>
      </c>
      <c r="K171" s="26">
        <f t="shared" si="7"/>
        <v>930.6</v>
      </c>
    </row>
    <row r="172" s="3" customFormat="1" ht="19" customHeight="1" spans="1:11">
      <c r="A172" s="23">
        <v>168</v>
      </c>
      <c r="B172" s="27" t="s">
        <v>338</v>
      </c>
      <c r="C172" s="25" t="s">
        <v>248</v>
      </c>
      <c r="D172" s="24" t="s">
        <v>31</v>
      </c>
      <c r="E172" s="27" t="s">
        <v>166</v>
      </c>
      <c r="F172" s="28">
        <v>44.44</v>
      </c>
      <c r="G172" s="29">
        <v>240</v>
      </c>
      <c r="H172" s="29">
        <v>60</v>
      </c>
      <c r="I172" s="28">
        <v>2666.4</v>
      </c>
      <c r="J172" s="26">
        <f t="shared" si="6"/>
        <v>1333.2</v>
      </c>
      <c r="K172" s="26">
        <f t="shared" si="7"/>
        <v>1333.2</v>
      </c>
    </row>
    <row r="173" s="3" customFormat="1" ht="19" customHeight="1" spans="1:11">
      <c r="A173" s="23">
        <v>169</v>
      </c>
      <c r="B173" s="27" t="s">
        <v>339</v>
      </c>
      <c r="C173" s="25" t="s">
        <v>248</v>
      </c>
      <c r="D173" s="24" t="s">
        <v>31</v>
      </c>
      <c r="E173" s="27" t="s">
        <v>166</v>
      </c>
      <c r="F173" s="28">
        <v>7.08</v>
      </c>
      <c r="G173" s="29">
        <v>240</v>
      </c>
      <c r="H173" s="29">
        <v>60</v>
      </c>
      <c r="I173" s="28">
        <v>424.8</v>
      </c>
      <c r="J173" s="26">
        <f t="shared" si="6"/>
        <v>212.4</v>
      </c>
      <c r="K173" s="26">
        <f t="shared" si="7"/>
        <v>212.4</v>
      </c>
    </row>
    <row r="174" s="3" customFormat="1" ht="19" customHeight="1" spans="1:11">
      <c r="A174" s="23">
        <v>170</v>
      </c>
      <c r="B174" s="27" t="s">
        <v>340</v>
      </c>
      <c r="C174" s="25" t="s">
        <v>248</v>
      </c>
      <c r="D174" s="24" t="s">
        <v>31</v>
      </c>
      <c r="E174" s="27" t="s">
        <v>166</v>
      </c>
      <c r="F174" s="28">
        <v>16.38</v>
      </c>
      <c r="G174" s="29">
        <v>240</v>
      </c>
      <c r="H174" s="29">
        <v>60</v>
      </c>
      <c r="I174" s="28">
        <v>982.8</v>
      </c>
      <c r="J174" s="26">
        <f t="shared" si="6"/>
        <v>491.4</v>
      </c>
      <c r="K174" s="26">
        <f t="shared" si="7"/>
        <v>491.4</v>
      </c>
    </row>
    <row r="175" s="3" customFormat="1" ht="19" customHeight="1" spans="1:11">
      <c r="A175" s="23">
        <v>171</v>
      </c>
      <c r="B175" s="27" t="s">
        <v>341</v>
      </c>
      <c r="C175" s="25" t="s">
        <v>248</v>
      </c>
      <c r="D175" s="24" t="s">
        <v>31</v>
      </c>
      <c r="E175" s="27" t="s">
        <v>166</v>
      </c>
      <c r="F175" s="28">
        <v>25.88</v>
      </c>
      <c r="G175" s="29">
        <v>240</v>
      </c>
      <c r="H175" s="29">
        <v>60</v>
      </c>
      <c r="I175" s="28">
        <v>1552.8</v>
      </c>
      <c r="J175" s="26">
        <f t="shared" si="6"/>
        <v>776.4</v>
      </c>
      <c r="K175" s="26">
        <f t="shared" si="7"/>
        <v>776.4</v>
      </c>
    </row>
    <row r="176" s="3" customFormat="1" ht="19" customHeight="1" spans="1:11">
      <c r="A176" s="23">
        <v>172</v>
      </c>
      <c r="B176" s="27" t="s">
        <v>342</v>
      </c>
      <c r="C176" s="25" t="s">
        <v>248</v>
      </c>
      <c r="D176" s="24" t="s">
        <v>31</v>
      </c>
      <c r="E176" s="27" t="s">
        <v>166</v>
      </c>
      <c r="F176" s="28">
        <v>23.17</v>
      </c>
      <c r="G176" s="29">
        <v>240</v>
      </c>
      <c r="H176" s="29">
        <v>60</v>
      </c>
      <c r="I176" s="28">
        <v>1390.2</v>
      </c>
      <c r="J176" s="26">
        <f t="shared" si="6"/>
        <v>695.1</v>
      </c>
      <c r="K176" s="26">
        <f t="shared" si="7"/>
        <v>695.1</v>
      </c>
    </row>
    <row r="177" s="3" customFormat="1" ht="19" customHeight="1" spans="1:11">
      <c r="A177" s="23">
        <v>173</v>
      </c>
      <c r="B177" s="27" t="s">
        <v>343</v>
      </c>
      <c r="C177" s="25" t="s">
        <v>248</v>
      </c>
      <c r="D177" s="24" t="s">
        <v>31</v>
      </c>
      <c r="E177" s="27" t="s">
        <v>166</v>
      </c>
      <c r="F177" s="28">
        <v>48</v>
      </c>
      <c r="G177" s="29">
        <v>240</v>
      </c>
      <c r="H177" s="29">
        <v>60</v>
      </c>
      <c r="I177" s="28">
        <v>2880</v>
      </c>
      <c r="J177" s="26">
        <f t="shared" si="6"/>
        <v>1440</v>
      </c>
      <c r="K177" s="26">
        <f t="shared" si="7"/>
        <v>1440</v>
      </c>
    </row>
    <row r="178" s="3" customFormat="1" ht="19" customHeight="1" spans="1:11">
      <c r="A178" s="23">
        <v>174</v>
      </c>
      <c r="B178" s="27" t="s">
        <v>344</v>
      </c>
      <c r="C178" s="25" t="s">
        <v>248</v>
      </c>
      <c r="D178" s="24" t="s">
        <v>31</v>
      </c>
      <c r="E178" s="27" t="s">
        <v>166</v>
      </c>
      <c r="F178" s="28">
        <v>38.28</v>
      </c>
      <c r="G178" s="29">
        <v>240</v>
      </c>
      <c r="H178" s="29">
        <v>60</v>
      </c>
      <c r="I178" s="28">
        <v>2296.8</v>
      </c>
      <c r="J178" s="26">
        <f t="shared" si="6"/>
        <v>1148.4</v>
      </c>
      <c r="K178" s="26">
        <f t="shared" si="7"/>
        <v>1148.4</v>
      </c>
    </row>
    <row r="179" s="3" customFormat="1" ht="19" customHeight="1" spans="1:11">
      <c r="A179" s="23">
        <v>175</v>
      </c>
      <c r="B179" s="27" t="s">
        <v>345</v>
      </c>
      <c r="C179" s="25" t="s">
        <v>248</v>
      </c>
      <c r="D179" s="24" t="s">
        <v>31</v>
      </c>
      <c r="E179" s="27" t="s">
        <v>166</v>
      </c>
      <c r="F179" s="28">
        <v>41.98</v>
      </c>
      <c r="G179" s="29">
        <v>240</v>
      </c>
      <c r="H179" s="29">
        <v>60</v>
      </c>
      <c r="I179" s="28">
        <v>2518.8</v>
      </c>
      <c r="J179" s="26">
        <f t="shared" si="6"/>
        <v>1259.4</v>
      </c>
      <c r="K179" s="26">
        <f t="shared" si="7"/>
        <v>1259.4</v>
      </c>
    </row>
    <row r="180" s="3" customFormat="1" ht="19" customHeight="1" spans="1:11">
      <c r="A180" s="23">
        <v>176</v>
      </c>
      <c r="B180" s="27" t="s">
        <v>346</v>
      </c>
      <c r="C180" s="25" t="s">
        <v>248</v>
      </c>
      <c r="D180" s="24" t="s">
        <v>31</v>
      </c>
      <c r="E180" s="27" t="s">
        <v>166</v>
      </c>
      <c r="F180" s="28">
        <v>16</v>
      </c>
      <c r="G180" s="29">
        <v>240</v>
      </c>
      <c r="H180" s="29">
        <v>60</v>
      </c>
      <c r="I180" s="28">
        <v>960</v>
      </c>
      <c r="J180" s="26">
        <f t="shared" si="6"/>
        <v>480</v>
      </c>
      <c r="K180" s="26">
        <f t="shared" si="7"/>
        <v>480</v>
      </c>
    </row>
    <row r="181" s="3" customFormat="1" ht="19" customHeight="1" spans="1:11">
      <c r="A181" s="23">
        <v>177</v>
      </c>
      <c r="B181" s="27" t="s">
        <v>347</v>
      </c>
      <c r="C181" s="25" t="s">
        <v>248</v>
      </c>
      <c r="D181" s="24" t="s">
        <v>31</v>
      </c>
      <c r="E181" s="27" t="s">
        <v>166</v>
      </c>
      <c r="F181" s="28">
        <v>25</v>
      </c>
      <c r="G181" s="29">
        <v>240</v>
      </c>
      <c r="H181" s="29">
        <v>60</v>
      </c>
      <c r="I181" s="28">
        <v>1500</v>
      </c>
      <c r="J181" s="26">
        <f t="shared" si="6"/>
        <v>750</v>
      </c>
      <c r="K181" s="26">
        <f t="shared" si="7"/>
        <v>750</v>
      </c>
    </row>
    <row r="182" s="3" customFormat="1" ht="19" customHeight="1" spans="1:11">
      <c r="A182" s="23">
        <v>178</v>
      </c>
      <c r="B182" s="27" t="s">
        <v>348</v>
      </c>
      <c r="C182" s="25" t="s">
        <v>248</v>
      </c>
      <c r="D182" s="24" t="s">
        <v>31</v>
      </c>
      <c r="E182" s="27" t="s">
        <v>166</v>
      </c>
      <c r="F182" s="28">
        <v>24</v>
      </c>
      <c r="G182" s="29">
        <v>240</v>
      </c>
      <c r="H182" s="29">
        <v>60</v>
      </c>
      <c r="I182" s="28">
        <v>1440</v>
      </c>
      <c r="J182" s="26">
        <f t="shared" si="6"/>
        <v>720</v>
      </c>
      <c r="K182" s="26">
        <f t="shared" si="7"/>
        <v>720</v>
      </c>
    </row>
    <row r="183" s="3" customFormat="1" ht="19" customHeight="1" spans="1:11">
      <c r="A183" s="23">
        <v>179</v>
      </c>
      <c r="B183" s="27" t="s">
        <v>349</v>
      </c>
      <c r="C183" s="25" t="s">
        <v>248</v>
      </c>
      <c r="D183" s="24" t="s">
        <v>31</v>
      </c>
      <c r="E183" s="27" t="s">
        <v>166</v>
      </c>
      <c r="F183" s="28">
        <v>21</v>
      </c>
      <c r="G183" s="29">
        <v>240</v>
      </c>
      <c r="H183" s="29">
        <v>60</v>
      </c>
      <c r="I183" s="28">
        <v>1260</v>
      </c>
      <c r="J183" s="26">
        <f t="shared" si="6"/>
        <v>630</v>
      </c>
      <c r="K183" s="26">
        <f t="shared" si="7"/>
        <v>630</v>
      </c>
    </row>
    <row r="184" s="3" customFormat="1" ht="19" customHeight="1" spans="1:11">
      <c r="A184" s="23">
        <v>180</v>
      </c>
      <c r="B184" s="27" t="s">
        <v>350</v>
      </c>
      <c r="C184" s="25" t="s">
        <v>248</v>
      </c>
      <c r="D184" s="24" t="s">
        <v>31</v>
      </c>
      <c r="E184" s="27" t="s">
        <v>166</v>
      </c>
      <c r="F184" s="28">
        <v>35.66</v>
      </c>
      <c r="G184" s="29">
        <v>240</v>
      </c>
      <c r="H184" s="29">
        <v>60</v>
      </c>
      <c r="I184" s="28">
        <v>2139.6</v>
      </c>
      <c r="J184" s="26">
        <f t="shared" si="6"/>
        <v>1069.8</v>
      </c>
      <c r="K184" s="26">
        <f t="shared" si="7"/>
        <v>1069.8</v>
      </c>
    </row>
    <row r="185" s="3" customFormat="1" ht="19" customHeight="1" spans="1:11">
      <c r="A185" s="23">
        <v>181</v>
      </c>
      <c r="B185" s="27" t="s">
        <v>351</v>
      </c>
      <c r="C185" s="25" t="s">
        <v>248</v>
      </c>
      <c r="D185" s="24" t="s">
        <v>31</v>
      </c>
      <c r="E185" s="27" t="s">
        <v>166</v>
      </c>
      <c r="F185" s="28">
        <v>24</v>
      </c>
      <c r="G185" s="29">
        <v>240</v>
      </c>
      <c r="H185" s="29">
        <v>60</v>
      </c>
      <c r="I185" s="28">
        <v>1440</v>
      </c>
      <c r="J185" s="26">
        <f t="shared" si="6"/>
        <v>720</v>
      </c>
      <c r="K185" s="26">
        <f t="shared" si="7"/>
        <v>720</v>
      </c>
    </row>
    <row r="186" s="3" customFormat="1" ht="19" customHeight="1" spans="1:11">
      <c r="A186" s="23">
        <v>182</v>
      </c>
      <c r="B186" s="27" t="s">
        <v>352</v>
      </c>
      <c r="C186" s="25" t="s">
        <v>248</v>
      </c>
      <c r="D186" s="24" t="s">
        <v>31</v>
      </c>
      <c r="E186" s="27" t="s">
        <v>166</v>
      </c>
      <c r="F186" s="28">
        <v>29</v>
      </c>
      <c r="G186" s="29">
        <v>240</v>
      </c>
      <c r="H186" s="29">
        <v>60</v>
      </c>
      <c r="I186" s="28">
        <v>1740</v>
      </c>
      <c r="J186" s="26">
        <f t="shared" si="6"/>
        <v>870</v>
      </c>
      <c r="K186" s="26">
        <f t="shared" si="7"/>
        <v>870</v>
      </c>
    </row>
    <row r="187" s="3" customFormat="1" ht="19" customHeight="1" spans="1:11">
      <c r="A187" s="23">
        <v>183</v>
      </c>
      <c r="B187" s="27" t="s">
        <v>353</v>
      </c>
      <c r="C187" s="25" t="s">
        <v>248</v>
      </c>
      <c r="D187" s="24" t="s">
        <v>31</v>
      </c>
      <c r="E187" s="27" t="s">
        <v>166</v>
      </c>
      <c r="F187" s="28">
        <v>43</v>
      </c>
      <c r="G187" s="29">
        <v>240</v>
      </c>
      <c r="H187" s="29">
        <v>60</v>
      </c>
      <c r="I187" s="28">
        <v>2580</v>
      </c>
      <c r="J187" s="26">
        <f t="shared" si="6"/>
        <v>1290</v>
      </c>
      <c r="K187" s="26">
        <f t="shared" si="7"/>
        <v>1290</v>
      </c>
    </row>
    <row r="188" s="3" customFormat="1" ht="19" customHeight="1" spans="1:11">
      <c r="A188" s="23">
        <v>184</v>
      </c>
      <c r="B188" s="27" t="s">
        <v>354</v>
      </c>
      <c r="C188" s="25" t="s">
        <v>355</v>
      </c>
      <c r="D188" s="24" t="s">
        <v>31</v>
      </c>
      <c r="E188" s="27" t="s">
        <v>166</v>
      </c>
      <c r="F188" s="28">
        <v>185</v>
      </c>
      <c r="G188" s="29">
        <v>230</v>
      </c>
      <c r="H188" s="29">
        <v>50</v>
      </c>
      <c r="I188" s="28">
        <v>9250</v>
      </c>
      <c r="J188" s="26">
        <f t="shared" si="6"/>
        <v>4625</v>
      </c>
      <c r="K188" s="26">
        <f t="shared" si="7"/>
        <v>4625</v>
      </c>
    </row>
    <row r="189" s="3" customFormat="1" ht="19" customHeight="1" spans="1:11">
      <c r="A189" s="23">
        <v>185</v>
      </c>
      <c r="B189" s="27" t="s">
        <v>356</v>
      </c>
      <c r="C189" s="25" t="s">
        <v>355</v>
      </c>
      <c r="D189" s="24" t="s">
        <v>31</v>
      </c>
      <c r="E189" s="27" t="s">
        <v>166</v>
      </c>
      <c r="F189" s="28">
        <v>6.2</v>
      </c>
      <c r="G189" s="29">
        <v>240</v>
      </c>
      <c r="H189" s="29">
        <v>60</v>
      </c>
      <c r="I189" s="28">
        <v>372</v>
      </c>
      <c r="J189" s="26">
        <f t="shared" si="6"/>
        <v>186</v>
      </c>
      <c r="K189" s="26">
        <f t="shared" si="7"/>
        <v>186</v>
      </c>
    </row>
    <row r="190" s="3" customFormat="1" ht="19" customHeight="1" spans="1:11">
      <c r="A190" s="23">
        <v>186</v>
      </c>
      <c r="B190" s="27" t="s">
        <v>357</v>
      </c>
      <c r="C190" s="25" t="s">
        <v>355</v>
      </c>
      <c r="D190" s="24" t="s">
        <v>31</v>
      </c>
      <c r="E190" s="27" t="s">
        <v>166</v>
      </c>
      <c r="F190" s="28">
        <v>5.57</v>
      </c>
      <c r="G190" s="29">
        <v>240</v>
      </c>
      <c r="H190" s="29">
        <v>60</v>
      </c>
      <c r="I190" s="28">
        <v>334.2</v>
      </c>
      <c r="J190" s="26">
        <f t="shared" si="6"/>
        <v>167.1</v>
      </c>
      <c r="K190" s="26">
        <f t="shared" si="7"/>
        <v>167.1</v>
      </c>
    </row>
    <row r="191" s="3" customFormat="1" ht="19" customHeight="1" spans="1:11">
      <c r="A191" s="23">
        <v>187</v>
      </c>
      <c r="B191" s="27" t="s">
        <v>358</v>
      </c>
      <c r="C191" s="25" t="s">
        <v>359</v>
      </c>
      <c r="D191" s="24" t="s">
        <v>31</v>
      </c>
      <c r="E191" s="27" t="s">
        <v>166</v>
      </c>
      <c r="F191" s="28">
        <v>2</v>
      </c>
      <c r="G191" s="29">
        <v>240</v>
      </c>
      <c r="H191" s="29">
        <v>60</v>
      </c>
      <c r="I191" s="28">
        <v>120</v>
      </c>
      <c r="J191" s="26">
        <f t="shared" si="6"/>
        <v>60</v>
      </c>
      <c r="K191" s="26">
        <f t="shared" si="7"/>
        <v>60</v>
      </c>
    </row>
    <row r="192" s="3" customFormat="1" ht="19" customHeight="1" spans="1:11">
      <c r="A192" s="23">
        <v>188</v>
      </c>
      <c r="B192" s="27" t="s">
        <v>360</v>
      </c>
      <c r="C192" s="25" t="s">
        <v>359</v>
      </c>
      <c r="D192" s="24" t="s">
        <v>31</v>
      </c>
      <c r="E192" s="27" t="s">
        <v>166</v>
      </c>
      <c r="F192" s="28">
        <v>3</v>
      </c>
      <c r="G192" s="29">
        <v>240</v>
      </c>
      <c r="H192" s="29">
        <v>60</v>
      </c>
      <c r="I192" s="28">
        <v>180</v>
      </c>
      <c r="J192" s="26">
        <f t="shared" si="6"/>
        <v>90</v>
      </c>
      <c r="K192" s="26">
        <f t="shared" si="7"/>
        <v>90</v>
      </c>
    </row>
    <row r="193" s="3" customFormat="1" ht="19" customHeight="1" spans="1:11">
      <c r="A193" s="23">
        <v>189</v>
      </c>
      <c r="B193" s="27" t="s">
        <v>361</v>
      </c>
      <c r="C193" s="25" t="s">
        <v>359</v>
      </c>
      <c r="D193" s="24" t="s">
        <v>31</v>
      </c>
      <c r="E193" s="27" t="s">
        <v>166</v>
      </c>
      <c r="F193" s="28">
        <v>7</v>
      </c>
      <c r="G193" s="29">
        <v>240</v>
      </c>
      <c r="H193" s="29">
        <v>60</v>
      </c>
      <c r="I193" s="28">
        <v>420</v>
      </c>
      <c r="J193" s="26">
        <f t="shared" si="6"/>
        <v>210</v>
      </c>
      <c r="K193" s="26">
        <f t="shared" si="7"/>
        <v>210</v>
      </c>
    </row>
    <row r="194" s="3" customFormat="1" ht="19" customHeight="1" spans="1:11">
      <c r="A194" s="23">
        <v>190</v>
      </c>
      <c r="B194" s="27" t="s">
        <v>362</v>
      </c>
      <c r="C194" s="25" t="s">
        <v>359</v>
      </c>
      <c r="D194" s="24" t="s">
        <v>31</v>
      </c>
      <c r="E194" s="27" t="s">
        <v>166</v>
      </c>
      <c r="F194" s="28">
        <v>4</v>
      </c>
      <c r="G194" s="29">
        <v>240</v>
      </c>
      <c r="H194" s="29">
        <v>60</v>
      </c>
      <c r="I194" s="28">
        <v>240</v>
      </c>
      <c r="J194" s="26">
        <f t="shared" si="6"/>
        <v>120</v>
      </c>
      <c r="K194" s="26">
        <f t="shared" si="7"/>
        <v>120</v>
      </c>
    </row>
    <row r="195" s="3" customFormat="1" ht="19" customHeight="1" spans="1:11">
      <c r="A195" s="23">
        <v>191</v>
      </c>
      <c r="B195" s="27" t="s">
        <v>363</v>
      </c>
      <c r="C195" s="25" t="s">
        <v>359</v>
      </c>
      <c r="D195" s="24" t="s">
        <v>31</v>
      </c>
      <c r="E195" s="27" t="s">
        <v>166</v>
      </c>
      <c r="F195" s="28">
        <v>8</v>
      </c>
      <c r="G195" s="29">
        <v>240</v>
      </c>
      <c r="H195" s="29">
        <v>60</v>
      </c>
      <c r="I195" s="28">
        <v>480</v>
      </c>
      <c r="J195" s="26">
        <f t="shared" si="6"/>
        <v>240</v>
      </c>
      <c r="K195" s="26">
        <f t="shared" si="7"/>
        <v>240</v>
      </c>
    </row>
    <row r="196" s="3" customFormat="1" ht="19" customHeight="1" spans="1:11">
      <c r="A196" s="23">
        <v>192</v>
      </c>
      <c r="B196" s="27" t="s">
        <v>364</v>
      </c>
      <c r="C196" s="25" t="s">
        <v>359</v>
      </c>
      <c r="D196" s="24" t="s">
        <v>31</v>
      </c>
      <c r="E196" s="27" t="s">
        <v>166</v>
      </c>
      <c r="F196" s="28">
        <v>49.8</v>
      </c>
      <c r="G196" s="29">
        <v>240</v>
      </c>
      <c r="H196" s="29">
        <v>60</v>
      </c>
      <c r="I196" s="28">
        <v>2988</v>
      </c>
      <c r="J196" s="26">
        <f t="shared" si="6"/>
        <v>1494</v>
      </c>
      <c r="K196" s="26">
        <f t="shared" si="7"/>
        <v>1494</v>
      </c>
    </row>
    <row r="197" s="3" customFormat="1" ht="19" customHeight="1" spans="1:11">
      <c r="A197" s="23">
        <v>193</v>
      </c>
      <c r="B197" s="27" t="s">
        <v>365</v>
      </c>
      <c r="C197" s="25" t="s">
        <v>359</v>
      </c>
      <c r="D197" s="24" t="s">
        <v>31</v>
      </c>
      <c r="E197" s="27" t="s">
        <v>166</v>
      </c>
      <c r="F197" s="28">
        <v>4</v>
      </c>
      <c r="G197" s="29">
        <v>240</v>
      </c>
      <c r="H197" s="29">
        <v>60</v>
      </c>
      <c r="I197" s="28">
        <v>240</v>
      </c>
      <c r="J197" s="26">
        <f t="shared" si="6"/>
        <v>120</v>
      </c>
      <c r="K197" s="26">
        <f t="shared" si="7"/>
        <v>120</v>
      </c>
    </row>
    <row r="198" s="3" customFormat="1" ht="19" customHeight="1" spans="1:11">
      <c r="A198" s="23">
        <v>194</v>
      </c>
      <c r="B198" s="27" t="s">
        <v>366</v>
      </c>
      <c r="C198" s="25" t="s">
        <v>359</v>
      </c>
      <c r="D198" s="24" t="s">
        <v>31</v>
      </c>
      <c r="E198" s="27" t="s">
        <v>166</v>
      </c>
      <c r="F198" s="28">
        <v>4</v>
      </c>
      <c r="G198" s="29">
        <v>240</v>
      </c>
      <c r="H198" s="29">
        <v>60</v>
      </c>
      <c r="I198" s="28">
        <v>240</v>
      </c>
      <c r="J198" s="26">
        <f t="shared" si="6"/>
        <v>120</v>
      </c>
      <c r="K198" s="26">
        <f t="shared" si="7"/>
        <v>120</v>
      </c>
    </row>
    <row r="199" s="3" customFormat="1" ht="19" customHeight="1" spans="1:11">
      <c r="A199" s="23">
        <v>195</v>
      </c>
      <c r="B199" s="27" t="s">
        <v>367</v>
      </c>
      <c r="C199" s="25" t="s">
        <v>359</v>
      </c>
      <c r="D199" s="24" t="s">
        <v>31</v>
      </c>
      <c r="E199" s="27" t="s">
        <v>166</v>
      </c>
      <c r="F199" s="28">
        <v>3</v>
      </c>
      <c r="G199" s="29">
        <v>240</v>
      </c>
      <c r="H199" s="29">
        <v>60</v>
      </c>
      <c r="I199" s="28">
        <v>180</v>
      </c>
      <c r="J199" s="26">
        <f t="shared" si="6"/>
        <v>90</v>
      </c>
      <c r="K199" s="26">
        <f t="shared" si="7"/>
        <v>90</v>
      </c>
    </row>
    <row r="200" s="3" customFormat="1" ht="19" customHeight="1" spans="1:11">
      <c r="A200" s="23">
        <v>196</v>
      </c>
      <c r="B200" s="27" t="s">
        <v>368</v>
      </c>
      <c r="C200" s="25" t="s">
        <v>359</v>
      </c>
      <c r="D200" s="24" t="s">
        <v>31</v>
      </c>
      <c r="E200" s="27" t="s">
        <v>166</v>
      </c>
      <c r="F200" s="28">
        <v>4</v>
      </c>
      <c r="G200" s="29">
        <v>240</v>
      </c>
      <c r="H200" s="29">
        <v>60</v>
      </c>
      <c r="I200" s="28">
        <v>240</v>
      </c>
      <c r="J200" s="26">
        <f t="shared" si="6"/>
        <v>120</v>
      </c>
      <c r="K200" s="26">
        <f t="shared" si="7"/>
        <v>120</v>
      </c>
    </row>
    <row r="201" s="3" customFormat="1" ht="19" customHeight="1" spans="1:11">
      <c r="A201" s="23">
        <v>197</v>
      </c>
      <c r="B201" s="27" t="s">
        <v>369</v>
      </c>
      <c r="C201" s="25" t="s">
        <v>359</v>
      </c>
      <c r="D201" s="24" t="s">
        <v>31</v>
      </c>
      <c r="E201" s="27" t="s">
        <v>166</v>
      </c>
      <c r="F201" s="28">
        <v>6</v>
      </c>
      <c r="G201" s="29">
        <v>240</v>
      </c>
      <c r="H201" s="29">
        <v>60</v>
      </c>
      <c r="I201" s="28">
        <v>360</v>
      </c>
      <c r="J201" s="26">
        <f t="shared" si="6"/>
        <v>180</v>
      </c>
      <c r="K201" s="26">
        <f t="shared" si="7"/>
        <v>180</v>
      </c>
    </row>
    <row r="202" s="3" customFormat="1" ht="19" customHeight="1" spans="1:11">
      <c r="A202" s="23">
        <v>198</v>
      </c>
      <c r="B202" s="27" t="s">
        <v>370</v>
      </c>
      <c r="C202" s="25" t="s">
        <v>359</v>
      </c>
      <c r="D202" s="24" t="s">
        <v>31</v>
      </c>
      <c r="E202" s="27" t="s">
        <v>166</v>
      </c>
      <c r="F202" s="28">
        <v>5.6</v>
      </c>
      <c r="G202" s="29">
        <v>240</v>
      </c>
      <c r="H202" s="29">
        <v>60</v>
      </c>
      <c r="I202" s="28">
        <v>336</v>
      </c>
      <c r="J202" s="26">
        <f t="shared" si="6"/>
        <v>168</v>
      </c>
      <c r="K202" s="26">
        <f t="shared" si="7"/>
        <v>168</v>
      </c>
    </row>
    <row r="203" s="3" customFormat="1" ht="19" customHeight="1" spans="1:11">
      <c r="A203" s="23">
        <v>199</v>
      </c>
      <c r="B203" s="27" t="s">
        <v>371</v>
      </c>
      <c r="C203" s="25" t="s">
        <v>359</v>
      </c>
      <c r="D203" s="24" t="s">
        <v>31</v>
      </c>
      <c r="E203" s="27" t="s">
        <v>166</v>
      </c>
      <c r="F203" s="28">
        <v>2.4</v>
      </c>
      <c r="G203" s="29">
        <v>240</v>
      </c>
      <c r="H203" s="29">
        <v>60</v>
      </c>
      <c r="I203" s="28">
        <v>144</v>
      </c>
      <c r="J203" s="26">
        <f t="shared" si="6"/>
        <v>72</v>
      </c>
      <c r="K203" s="26">
        <f t="shared" si="7"/>
        <v>72</v>
      </c>
    </row>
    <row r="204" s="3" customFormat="1" ht="19" customHeight="1" spans="1:11">
      <c r="A204" s="23">
        <v>200</v>
      </c>
      <c r="B204" s="27" t="s">
        <v>372</v>
      </c>
      <c r="C204" s="25" t="s">
        <v>359</v>
      </c>
      <c r="D204" s="24" t="s">
        <v>31</v>
      </c>
      <c r="E204" s="27" t="s">
        <v>166</v>
      </c>
      <c r="F204" s="28">
        <v>3.4</v>
      </c>
      <c r="G204" s="29">
        <v>240</v>
      </c>
      <c r="H204" s="29">
        <v>60</v>
      </c>
      <c r="I204" s="28">
        <v>204</v>
      </c>
      <c r="J204" s="26">
        <f t="shared" si="6"/>
        <v>102</v>
      </c>
      <c r="K204" s="26">
        <f t="shared" si="7"/>
        <v>102</v>
      </c>
    </row>
    <row r="205" s="3" customFormat="1" ht="19" customHeight="1" spans="1:11">
      <c r="A205" s="23">
        <v>201</v>
      </c>
      <c r="B205" s="27" t="s">
        <v>373</v>
      </c>
      <c r="C205" s="25" t="s">
        <v>359</v>
      </c>
      <c r="D205" s="24" t="s">
        <v>31</v>
      </c>
      <c r="E205" s="27" t="s">
        <v>166</v>
      </c>
      <c r="F205" s="28">
        <v>4.5</v>
      </c>
      <c r="G205" s="29">
        <v>240</v>
      </c>
      <c r="H205" s="29">
        <v>60</v>
      </c>
      <c r="I205" s="28">
        <v>270</v>
      </c>
      <c r="J205" s="26">
        <f t="shared" si="6"/>
        <v>135</v>
      </c>
      <c r="K205" s="26">
        <f t="shared" si="7"/>
        <v>135</v>
      </c>
    </row>
    <row r="206" s="3" customFormat="1" ht="19" customHeight="1" spans="1:11">
      <c r="A206" s="23">
        <v>202</v>
      </c>
      <c r="B206" s="27" t="s">
        <v>374</v>
      </c>
      <c r="C206" s="25" t="s">
        <v>359</v>
      </c>
      <c r="D206" s="24" t="s">
        <v>31</v>
      </c>
      <c r="E206" s="27" t="s">
        <v>166</v>
      </c>
      <c r="F206" s="28">
        <v>190</v>
      </c>
      <c r="G206" s="29">
        <v>230</v>
      </c>
      <c r="H206" s="29">
        <v>50</v>
      </c>
      <c r="I206" s="28">
        <v>9500</v>
      </c>
      <c r="J206" s="26">
        <f t="shared" si="6"/>
        <v>4750</v>
      </c>
      <c r="K206" s="26">
        <f t="shared" si="7"/>
        <v>4750</v>
      </c>
    </row>
    <row r="207" s="3" customFormat="1" ht="19" customHeight="1" spans="1:11">
      <c r="A207" s="23">
        <v>203</v>
      </c>
      <c r="B207" s="27" t="s">
        <v>375</v>
      </c>
      <c r="C207" s="25" t="s">
        <v>376</v>
      </c>
      <c r="D207" s="24" t="s">
        <v>31</v>
      </c>
      <c r="E207" s="27" t="s">
        <v>166</v>
      </c>
      <c r="F207" s="28">
        <v>4.48</v>
      </c>
      <c r="G207" s="29">
        <v>240</v>
      </c>
      <c r="H207" s="29">
        <v>60</v>
      </c>
      <c r="I207" s="28">
        <v>268.8</v>
      </c>
      <c r="J207" s="26">
        <f t="shared" si="6"/>
        <v>134.4</v>
      </c>
      <c r="K207" s="26">
        <f t="shared" si="7"/>
        <v>134.4</v>
      </c>
    </row>
    <row r="208" s="3" customFormat="1" ht="19" customHeight="1" spans="1:11">
      <c r="A208" s="23">
        <v>204</v>
      </c>
      <c r="B208" s="27" t="s">
        <v>377</v>
      </c>
      <c r="C208" s="25" t="s">
        <v>376</v>
      </c>
      <c r="D208" s="24" t="s">
        <v>31</v>
      </c>
      <c r="E208" s="27" t="s">
        <v>166</v>
      </c>
      <c r="F208" s="28">
        <v>5</v>
      </c>
      <c r="G208" s="29">
        <v>240</v>
      </c>
      <c r="H208" s="29">
        <v>60</v>
      </c>
      <c r="I208" s="28">
        <v>300</v>
      </c>
      <c r="J208" s="26">
        <f t="shared" si="6"/>
        <v>150</v>
      </c>
      <c r="K208" s="26">
        <f t="shared" si="7"/>
        <v>150</v>
      </c>
    </row>
    <row r="209" s="3" customFormat="1" ht="19" customHeight="1" spans="1:11">
      <c r="A209" s="23">
        <v>205</v>
      </c>
      <c r="B209" s="27" t="s">
        <v>378</v>
      </c>
      <c r="C209" s="25" t="s">
        <v>376</v>
      </c>
      <c r="D209" s="24" t="s">
        <v>31</v>
      </c>
      <c r="E209" s="27" t="s">
        <v>166</v>
      </c>
      <c r="F209" s="28">
        <v>6.9</v>
      </c>
      <c r="G209" s="29">
        <v>240</v>
      </c>
      <c r="H209" s="29">
        <v>60</v>
      </c>
      <c r="I209" s="28">
        <v>414</v>
      </c>
      <c r="J209" s="26">
        <f t="shared" si="6"/>
        <v>207</v>
      </c>
      <c r="K209" s="26">
        <f t="shared" si="7"/>
        <v>207</v>
      </c>
    </row>
    <row r="210" s="3" customFormat="1" ht="19" customHeight="1" spans="1:11">
      <c r="A210" s="23">
        <v>206</v>
      </c>
      <c r="B210" s="27" t="s">
        <v>379</v>
      </c>
      <c r="C210" s="25" t="s">
        <v>376</v>
      </c>
      <c r="D210" s="24" t="s">
        <v>31</v>
      </c>
      <c r="E210" s="27" t="s">
        <v>166</v>
      </c>
      <c r="F210" s="28">
        <v>5</v>
      </c>
      <c r="G210" s="29">
        <v>240</v>
      </c>
      <c r="H210" s="29">
        <v>60</v>
      </c>
      <c r="I210" s="28">
        <v>300</v>
      </c>
      <c r="J210" s="26">
        <f t="shared" si="6"/>
        <v>150</v>
      </c>
      <c r="K210" s="26">
        <f t="shared" si="7"/>
        <v>150</v>
      </c>
    </row>
    <row r="211" s="3" customFormat="1" ht="19" customHeight="1" spans="1:11">
      <c r="A211" s="23">
        <v>207</v>
      </c>
      <c r="B211" s="27" t="s">
        <v>380</v>
      </c>
      <c r="C211" s="25" t="s">
        <v>376</v>
      </c>
      <c r="D211" s="24" t="s">
        <v>31</v>
      </c>
      <c r="E211" s="27" t="s">
        <v>166</v>
      </c>
      <c r="F211" s="28">
        <v>2.5</v>
      </c>
      <c r="G211" s="29">
        <v>240</v>
      </c>
      <c r="H211" s="29">
        <v>60</v>
      </c>
      <c r="I211" s="28">
        <v>150</v>
      </c>
      <c r="J211" s="26">
        <f t="shared" si="6"/>
        <v>75</v>
      </c>
      <c r="K211" s="26">
        <f t="shared" si="7"/>
        <v>75</v>
      </c>
    </row>
    <row r="212" s="3" customFormat="1" ht="19" customHeight="1" spans="1:11">
      <c r="A212" s="23">
        <v>208</v>
      </c>
      <c r="B212" s="27" t="s">
        <v>381</v>
      </c>
      <c r="C212" s="25" t="s">
        <v>376</v>
      </c>
      <c r="D212" s="24" t="s">
        <v>31</v>
      </c>
      <c r="E212" s="27" t="s">
        <v>199</v>
      </c>
      <c r="F212" s="28">
        <v>17</v>
      </c>
      <c r="G212" s="29">
        <v>200</v>
      </c>
      <c r="H212" s="29">
        <v>30</v>
      </c>
      <c r="I212" s="28">
        <v>510</v>
      </c>
      <c r="J212" s="26">
        <f t="shared" si="6"/>
        <v>255</v>
      </c>
      <c r="K212" s="26">
        <f t="shared" si="7"/>
        <v>255</v>
      </c>
    </row>
    <row r="213" s="3" customFormat="1" ht="19" customHeight="1" spans="1:11">
      <c r="A213" s="23">
        <v>209</v>
      </c>
      <c r="B213" s="27" t="s">
        <v>382</v>
      </c>
      <c r="C213" s="25" t="s">
        <v>376</v>
      </c>
      <c r="D213" s="24" t="s">
        <v>31</v>
      </c>
      <c r="E213" s="27" t="s">
        <v>166</v>
      </c>
      <c r="F213" s="28">
        <v>37</v>
      </c>
      <c r="G213" s="29">
        <v>240</v>
      </c>
      <c r="H213" s="29">
        <v>60</v>
      </c>
      <c r="I213" s="28">
        <v>2220</v>
      </c>
      <c r="J213" s="26">
        <f t="shared" si="6"/>
        <v>1110</v>
      </c>
      <c r="K213" s="26">
        <f t="shared" si="7"/>
        <v>1110</v>
      </c>
    </row>
    <row r="214" s="3" customFormat="1" ht="19" customHeight="1" spans="1:11">
      <c r="A214" s="23">
        <v>210</v>
      </c>
      <c r="B214" s="27" t="s">
        <v>383</v>
      </c>
      <c r="C214" s="25" t="s">
        <v>384</v>
      </c>
      <c r="D214" s="24" t="s">
        <v>31</v>
      </c>
      <c r="E214" s="27" t="s">
        <v>166</v>
      </c>
      <c r="F214" s="28">
        <v>8</v>
      </c>
      <c r="G214" s="29">
        <v>240</v>
      </c>
      <c r="H214" s="29">
        <v>60</v>
      </c>
      <c r="I214" s="28">
        <v>480</v>
      </c>
      <c r="J214" s="26">
        <f t="shared" si="6"/>
        <v>240</v>
      </c>
      <c r="K214" s="26">
        <f t="shared" si="7"/>
        <v>240</v>
      </c>
    </row>
    <row r="215" s="3" customFormat="1" ht="19" customHeight="1" spans="1:11">
      <c r="A215" s="23">
        <v>211</v>
      </c>
      <c r="B215" s="27" t="s">
        <v>385</v>
      </c>
      <c r="C215" s="25" t="s">
        <v>384</v>
      </c>
      <c r="D215" s="24" t="s">
        <v>31</v>
      </c>
      <c r="E215" s="27" t="s">
        <v>199</v>
      </c>
      <c r="F215" s="28">
        <v>4.9</v>
      </c>
      <c r="G215" s="29">
        <v>200</v>
      </c>
      <c r="H215" s="29">
        <v>30</v>
      </c>
      <c r="I215" s="28">
        <v>147</v>
      </c>
      <c r="J215" s="26">
        <f t="shared" si="6"/>
        <v>73.5</v>
      </c>
      <c r="K215" s="26">
        <f t="shared" si="7"/>
        <v>73.5</v>
      </c>
    </row>
    <row r="216" s="3" customFormat="1" ht="19" customHeight="1" spans="1:11">
      <c r="A216" s="23">
        <v>212</v>
      </c>
      <c r="B216" s="27" t="s">
        <v>386</v>
      </c>
      <c r="C216" s="25" t="s">
        <v>384</v>
      </c>
      <c r="D216" s="24" t="s">
        <v>31</v>
      </c>
      <c r="E216" s="27" t="s">
        <v>166</v>
      </c>
      <c r="F216" s="28">
        <v>15</v>
      </c>
      <c r="G216" s="29">
        <v>240</v>
      </c>
      <c r="H216" s="29">
        <v>60</v>
      </c>
      <c r="I216" s="28">
        <v>900</v>
      </c>
      <c r="J216" s="26">
        <f t="shared" si="6"/>
        <v>450</v>
      </c>
      <c r="K216" s="26">
        <f t="shared" si="7"/>
        <v>450</v>
      </c>
    </row>
    <row r="217" s="3" customFormat="1" ht="19" customHeight="1" spans="1:11">
      <c r="A217" s="23">
        <v>213</v>
      </c>
      <c r="B217" s="27" t="s">
        <v>387</v>
      </c>
      <c r="C217" s="25" t="s">
        <v>384</v>
      </c>
      <c r="D217" s="24" t="s">
        <v>31</v>
      </c>
      <c r="E217" s="27" t="s">
        <v>166</v>
      </c>
      <c r="F217" s="28">
        <v>120</v>
      </c>
      <c r="G217" s="29">
        <v>240</v>
      </c>
      <c r="H217" s="29">
        <v>50</v>
      </c>
      <c r="I217" s="28">
        <v>6000</v>
      </c>
      <c r="J217" s="26">
        <f t="shared" si="6"/>
        <v>3000</v>
      </c>
      <c r="K217" s="26">
        <f t="shared" si="7"/>
        <v>3000</v>
      </c>
    </row>
    <row r="218" s="3" customFormat="1" ht="19" customHeight="1" spans="1:11">
      <c r="A218" s="23">
        <v>214</v>
      </c>
      <c r="B218" s="27" t="s">
        <v>388</v>
      </c>
      <c r="C218" s="25" t="s">
        <v>384</v>
      </c>
      <c r="D218" s="24" t="s">
        <v>31</v>
      </c>
      <c r="E218" s="27" t="s">
        <v>166</v>
      </c>
      <c r="F218" s="28">
        <v>5.93</v>
      </c>
      <c r="G218" s="29">
        <v>240</v>
      </c>
      <c r="H218" s="29">
        <v>60</v>
      </c>
      <c r="I218" s="28">
        <v>355.8</v>
      </c>
      <c r="J218" s="26">
        <f t="shared" si="6"/>
        <v>177.9</v>
      </c>
      <c r="K218" s="26">
        <f t="shared" si="7"/>
        <v>177.9</v>
      </c>
    </row>
    <row r="219" s="3" customFormat="1" ht="19" customHeight="1" spans="1:11">
      <c r="A219" s="23">
        <v>215</v>
      </c>
      <c r="B219" s="27" t="s">
        <v>389</v>
      </c>
      <c r="C219" s="25" t="s">
        <v>390</v>
      </c>
      <c r="D219" s="24" t="s">
        <v>31</v>
      </c>
      <c r="E219" s="27" t="s">
        <v>166</v>
      </c>
      <c r="F219" s="28">
        <v>80</v>
      </c>
      <c r="G219" s="29">
        <v>240</v>
      </c>
      <c r="H219" s="29">
        <v>50</v>
      </c>
      <c r="I219" s="28">
        <v>4000</v>
      </c>
      <c r="J219" s="26">
        <f t="shared" si="6"/>
        <v>2000</v>
      </c>
      <c r="K219" s="26">
        <f t="shared" si="7"/>
        <v>2000</v>
      </c>
    </row>
    <row r="220" s="3" customFormat="1" ht="19" customHeight="1" spans="1:11">
      <c r="A220" s="23">
        <v>216</v>
      </c>
      <c r="B220" s="27" t="s">
        <v>391</v>
      </c>
      <c r="C220" s="25" t="s">
        <v>390</v>
      </c>
      <c r="D220" s="24" t="s">
        <v>31</v>
      </c>
      <c r="E220" s="27" t="s">
        <v>166</v>
      </c>
      <c r="F220" s="28">
        <v>2.16</v>
      </c>
      <c r="G220" s="29">
        <v>240</v>
      </c>
      <c r="H220" s="29">
        <v>60</v>
      </c>
      <c r="I220" s="28">
        <v>129.6</v>
      </c>
      <c r="J220" s="26">
        <f t="shared" ref="J220:J283" si="8">I220*0.5</f>
        <v>64.8</v>
      </c>
      <c r="K220" s="26">
        <f t="shared" ref="K220:K283" si="9">I220*0.5</f>
        <v>64.8</v>
      </c>
    </row>
    <row r="221" s="3" customFormat="1" ht="19" customHeight="1" spans="1:11">
      <c r="A221" s="23">
        <v>217</v>
      </c>
      <c r="B221" s="27" t="s">
        <v>392</v>
      </c>
      <c r="C221" s="25" t="s">
        <v>390</v>
      </c>
      <c r="D221" s="24" t="s">
        <v>31</v>
      </c>
      <c r="E221" s="27" t="s">
        <v>166</v>
      </c>
      <c r="F221" s="28">
        <v>5.52</v>
      </c>
      <c r="G221" s="29">
        <v>240</v>
      </c>
      <c r="H221" s="29">
        <v>60</v>
      </c>
      <c r="I221" s="28">
        <v>331.2</v>
      </c>
      <c r="J221" s="26">
        <f t="shared" si="8"/>
        <v>165.6</v>
      </c>
      <c r="K221" s="26">
        <f t="shared" si="9"/>
        <v>165.6</v>
      </c>
    </row>
    <row r="222" s="3" customFormat="1" ht="19" customHeight="1" spans="1:11">
      <c r="A222" s="23">
        <v>218</v>
      </c>
      <c r="B222" s="27" t="s">
        <v>393</v>
      </c>
      <c r="C222" s="25" t="s">
        <v>390</v>
      </c>
      <c r="D222" s="24" t="s">
        <v>31</v>
      </c>
      <c r="E222" s="27" t="s">
        <v>166</v>
      </c>
      <c r="F222" s="28">
        <v>17</v>
      </c>
      <c r="G222" s="29">
        <v>240</v>
      </c>
      <c r="H222" s="29">
        <v>60</v>
      </c>
      <c r="I222" s="28">
        <v>1020</v>
      </c>
      <c r="J222" s="26">
        <f t="shared" si="8"/>
        <v>510</v>
      </c>
      <c r="K222" s="26">
        <f t="shared" si="9"/>
        <v>510</v>
      </c>
    </row>
    <row r="223" s="3" customFormat="1" ht="19" customHeight="1" spans="1:11">
      <c r="A223" s="23">
        <v>219</v>
      </c>
      <c r="B223" s="27" t="s">
        <v>394</v>
      </c>
      <c r="C223" s="25" t="s">
        <v>390</v>
      </c>
      <c r="D223" s="24" t="s">
        <v>31</v>
      </c>
      <c r="E223" s="27" t="s">
        <v>166</v>
      </c>
      <c r="F223" s="28">
        <v>8</v>
      </c>
      <c r="G223" s="29">
        <v>240</v>
      </c>
      <c r="H223" s="29">
        <v>60</v>
      </c>
      <c r="I223" s="28">
        <v>480</v>
      </c>
      <c r="J223" s="26">
        <f t="shared" si="8"/>
        <v>240</v>
      </c>
      <c r="K223" s="26">
        <f t="shared" si="9"/>
        <v>240</v>
      </c>
    </row>
    <row r="224" s="3" customFormat="1" ht="19" customHeight="1" spans="1:11">
      <c r="A224" s="23">
        <v>220</v>
      </c>
      <c r="B224" s="27" t="s">
        <v>395</v>
      </c>
      <c r="C224" s="25" t="s">
        <v>390</v>
      </c>
      <c r="D224" s="24" t="s">
        <v>31</v>
      </c>
      <c r="E224" s="27" t="s">
        <v>166</v>
      </c>
      <c r="F224" s="28">
        <v>6</v>
      </c>
      <c r="G224" s="29">
        <v>240</v>
      </c>
      <c r="H224" s="29">
        <v>60</v>
      </c>
      <c r="I224" s="28">
        <v>360</v>
      </c>
      <c r="J224" s="26">
        <f t="shared" si="8"/>
        <v>180</v>
      </c>
      <c r="K224" s="26">
        <f t="shared" si="9"/>
        <v>180</v>
      </c>
    </row>
    <row r="225" s="3" customFormat="1" ht="19" customHeight="1" spans="1:11">
      <c r="A225" s="23">
        <v>221</v>
      </c>
      <c r="B225" s="27" t="s">
        <v>396</v>
      </c>
      <c r="C225" s="25" t="s">
        <v>397</v>
      </c>
      <c r="D225" s="24" t="s">
        <v>31</v>
      </c>
      <c r="E225" s="27" t="s">
        <v>166</v>
      </c>
      <c r="F225" s="28">
        <v>5.64</v>
      </c>
      <c r="G225" s="29">
        <v>240</v>
      </c>
      <c r="H225" s="29">
        <v>60</v>
      </c>
      <c r="I225" s="28">
        <v>338.4</v>
      </c>
      <c r="J225" s="26">
        <f t="shared" si="8"/>
        <v>169.2</v>
      </c>
      <c r="K225" s="26">
        <f t="shared" si="9"/>
        <v>169.2</v>
      </c>
    </row>
    <row r="226" s="3" customFormat="1" ht="19" customHeight="1" spans="1:11">
      <c r="A226" s="23">
        <v>222</v>
      </c>
      <c r="B226" s="27" t="s">
        <v>398</v>
      </c>
      <c r="C226" s="25" t="s">
        <v>397</v>
      </c>
      <c r="D226" s="24" t="s">
        <v>31</v>
      </c>
      <c r="E226" s="27" t="s">
        <v>166</v>
      </c>
      <c r="F226" s="28">
        <v>130</v>
      </c>
      <c r="G226" s="29">
        <v>230</v>
      </c>
      <c r="H226" s="29">
        <v>50</v>
      </c>
      <c r="I226" s="28">
        <v>6500</v>
      </c>
      <c r="J226" s="26">
        <f t="shared" si="8"/>
        <v>3250</v>
      </c>
      <c r="K226" s="26">
        <f t="shared" si="9"/>
        <v>3250</v>
      </c>
    </row>
    <row r="227" s="3" customFormat="1" ht="19" customHeight="1" spans="1:11">
      <c r="A227" s="23">
        <v>223</v>
      </c>
      <c r="B227" s="27" t="s">
        <v>399</v>
      </c>
      <c r="C227" s="25" t="s">
        <v>397</v>
      </c>
      <c r="D227" s="24" t="s">
        <v>31</v>
      </c>
      <c r="E227" s="27" t="s">
        <v>166</v>
      </c>
      <c r="F227" s="28">
        <v>150</v>
      </c>
      <c r="G227" s="29">
        <v>230</v>
      </c>
      <c r="H227" s="29">
        <v>50</v>
      </c>
      <c r="I227" s="28">
        <v>7500</v>
      </c>
      <c r="J227" s="26">
        <f t="shared" si="8"/>
        <v>3750</v>
      </c>
      <c r="K227" s="26">
        <f t="shared" si="9"/>
        <v>3750</v>
      </c>
    </row>
    <row r="228" s="3" customFormat="1" ht="19" customHeight="1" spans="1:11">
      <c r="A228" s="23">
        <v>224</v>
      </c>
      <c r="B228" s="27" t="s">
        <v>400</v>
      </c>
      <c r="C228" s="25" t="s">
        <v>397</v>
      </c>
      <c r="D228" s="24" t="s">
        <v>31</v>
      </c>
      <c r="E228" s="27" t="s">
        <v>166</v>
      </c>
      <c r="F228" s="28">
        <v>130</v>
      </c>
      <c r="G228" s="29">
        <v>230</v>
      </c>
      <c r="H228" s="29">
        <v>50</v>
      </c>
      <c r="I228" s="28">
        <v>6500</v>
      </c>
      <c r="J228" s="26">
        <f t="shared" si="8"/>
        <v>3250</v>
      </c>
      <c r="K228" s="26">
        <f t="shared" si="9"/>
        <v>3250</v>
      </c>
    </row>
    <row r="229" s="3" customFormat="1" ht="19" customHeight="1" spans="1:11">
      <c r="A229" s="23">
        <v>225</v>
      </c>
      <c r="B229" s="27" t="s">
        <v>401</v>
      </c>
      <c r="C229" s="25" t="s">
        <v>402</v>
      </c>
      <c r="D229" s="24" t="s">
        <v>31</v>
      </c>
      <c r="E229" s="27" t="s">
        <v>166</v>
      </c>
      <c r="F229" s="28">
        <v>8.5</v>
      </c>
      <c r="G229" s="29">
        <v>240</v>
      </c>
      <c r="H229" s="29">
        <v>60</v>
      </c>
      <c r="I229" s="28">
        <v>510</v>
      </c>
      <c r="J229" s="26">
        <f t="shared" si="8"/>
        <v>255</v>
      </c>
      <c r="K229" s="26">
        <f t="shared" si="9"/>
        <v>255</v>
      </c>
    </row>
    <row r="230" s="3" customFormat="1" ht="19" customHeight="1" spans="1:11">
      <c r="A230" s="23">
        <v>226</v>
      </c>
      <c r="B230" s="27" t="s">
        <v>403</v>
      </c>
      <c r="C230" s="25" t="s">
        <v>402</v>
      </c>
      <c r="D230" s="24" t="s">
        <v>31</v>
      </c>
      <c r="E230" s="27" t="s">
        <v>166</v>
      </c>
      <c r="F230" s="28">
        <v>8</v>
      </c>
      <c r="G230" s="29">
        <v>240</v>
      </c>
      <c r="H230" s="29">
        <v>60</v>
      </c>
      <c r="I230" s="28">
        <v>480</v>
      </c>
      <c r="J230" s="26">
        <f t="shared" si="8"/>
        <v>240</v>
      </c>
      <c r="K230" s="26">
        <f t="shared" si="9"/>
        <v>240</v>
      </c>
    </row>
    <row r="231" s="3" customFormat="1" ht="19" customHeight="1" spans="1:11">
      <c r="A231" s="23">
        <v>227</v>
      </c>
      <c r="B231" s="27" t="s">
        <v>404</v>
      </c>
      <c r="C231" s="25" t="s">
        <v>402</v>
      </c>
      <c r="D231" s="24" t="s">
        <v>31</v>
      </c>
      <c r="E231" s="27" t="s">
        <v>166</v>
      </c>
      <c r="F231" s="28">
        <v>2</v>
      </c>
      <c r="G231" s="29">
        <v>240</v>
      </c>
      <c r="H231" s="29">
        <v>60</v>
      </c>
      <c r="I231" s="28">
        <v>120</v>
      </c>
      <c r="J231" s="26">
        <f t="shared" si="8"/>
        <v>60</v>
      </c>
      <c r="K231" s="26">
        <f t="shared" si="9"/>
        <v>60</v>
      </c>
    </row>
    <row r="232" s="3" customFormat="1" ht="19" customHeight="1" spans="1:11">
      <c r="A232" s="23">
        <v>228</v>
      </c>
      <c r="B232" s="27" t="s">
        <v>405</v>
      </c>
      <c r="C232" s="25" t="s">
        <v>402</v>
      </c>
      <c r="D232" s="24" t="s">
        <v>31</v>
      </c>
      <c r="E232" s="27" t="s">
        <v>166</v>
      </c>
      <c r="F232" s="28">
        <v>4</v>
      </c>
      <c r="G232" s="29">
        <v>240</v>
      </c>
      <c r="H232" s="29">
        <v>60</v>
      </c>
      <c r="I232" s="28">
        <v>240</v>
      </c>
      <c r="J232" s="26">
        <f t="shared" si="8"/>
        <v>120</v>
      </c>
      <c r="K232" s="26">
        <f t="shared" si="9"/>
        <v>120</v>
      </c>
    </row>
    <row r="233" s="3" customFormat="1" ht="19" customHeight="1" spans="1:11">
      <c r="A233" s="23">
        <v>229</v>
      </c>
      <c r="B233" s="27" t="s">
        <v>406</v>
      </c>
      <c r="C233" s="25" t="s">
        <v>402</v>
      </c>
      <c r="D233" s="24" t="s">
        <v>31</v>
      </c>
      <c r="E233" s="27" t="s">
        <v>166</v>
      </c>
      <c r="F233" s="28">
        <v>7.29</v>
      </c>
      <c r="G233" s="29">
        <v>240</v>
      </c>
      <c r="H233" s="29">
        <v>60</v>
      </c>
      <c r="I233" s="28">
        <v>437.4</v>
      </c>
      <c r="J233" s="26">
        <f t="shared" si="8"/>
        <v>218.7</v>
      </c>
      <c r="K233" s="26">
        <f t="shared" si="9"/>
        <v>218.7</v>
      </c>
    </row>
    <row r="234" s="3" customFormat="1" ht="19" customHeight="1" spans="1:11">
      <c r="A234" s="23">
        <v>230</v>
      </c>
      <c r="B234" s="27" t="s">
        <v>407</v>
      </c>
      <c r="C234" s="25" t="s">
        <v>402</v>
      </c>
      <c r="D234" s="24" t="s">
        <v>31</v>
      </c>
      <c r="E234" s="27" t="s">
        <v>166</v>
      </c>
      <c r="F234" s="28">
        <v>6.5</v>
      </c>
      <c r="G234" s="29">
        <v>240</v>
      </c>
      <c r="H234" s="29">
        <v>60</v>
      </c>
      <c r="I234" s="28">
        <v>390</v>
      </c>
      <c r="J234" s="26">
        <f t="shared" si="8"/>
        <v>195</v>
      </c>
      <c r="K234" s="26">
        <f t="shared" si="9"/>
        <v>195</v>
      </c>
    </row>
    <row r="235" s="3" customFormat="1" ht="19" customHeight="1" spans="1:11">
      <c r="A235" s="23">
        <v>231</v>
      </c>
      <c r="B235" s="27" t="s">
        <v>408</v>
      </c>
      <c r="C235" s="25" t="s">
        <v>402</v>
      </c>
      <c r="D235" s="24" t="s">
        <v>31</v>
      </c>
      <c r="E235" s="27" t="s">
        <v>166</v>
      </c>
      <c r="F235" s="28">
        <v>9.7</v>
      </c>
      <c r="G235" s="29">
        <v>240</v>
      </c>
      <c r="H235" s="29">
        <v>60</v>
      </c>
      <c r="I235" s="28">
        <v>582</v>
      </c>
      <c r="J235" s="26">
        <f t="shared" si="8"/>
        <v>291</v>
      </c>
      <c r="K235" s="26">
        <f t="shared" si="9"/>
        <v>291</v>
      </c>
    </row>
    <row r="236" s="3" customFormat="1" ht="19" customHeight="1" spans="1:11">
      <c r="A236" s="23">
        <v>232</v>
      </c>
      <c r="B236" s="27" t="s">
        <v>409</v>
      </c>
      <c r="C236" s="25" t="s">
        <v>402</v>
      </c>
      <c r="D236" s="24" t="s">
        <v>31</v>
      </c>
      <c r="E236" s="27" t="s">
        <v>166</v>
      </c>
      <c r="F236" s="28">
        <v>8.59</v>
      </c>
      <c r="G236" s="29">
        <v>240</v>
      </c>
      <c r="H236" s="29">
        <v>60</v>
      </c>
      <c r="I236" s="28">
        <v>515.4</v>
      </c>
      <c r="J236" s="26">
        <f t="shared" si="8"/>
        <v>257.7</v>
      </c>
      <c r="K236" s="26">
        <f t="shared" si="9"/>
        <v>257.7</v>
      </c>
    </row>
    <row r="237" s="3" customFormat="1" ht="19" customHeight="1" spans="1:11">
      <c r="A237" s="23">
        <v>233</v>
      </c>
      <c r="B237" s="27" t="s">
        <v>410</v>
      </c>
      <c r="C237" s="25" t="s">
        <v>402</v>
      </c>
      <c r="D237" s="24" t="s">
        <v>31</v>
      </c>
      <c r="E237" s="27" t="s">
        <v>166</v>
      </c>
      <c r="F237" s="28">
        <v>14.11</v>
      </c>
      <c r="G237" s="29">
        <v>240</v>
      </c>
      <c r="H237" s="29">
        <v>60</v>
      </c>
      <c r="I237" s="28">
        <v>846.6</v>
      </c>
      <c r="J237" s="26">
        <f t="shared" si="8"/>
        <v>423.3</v>
      </c>
      <c r="K237" s="26">
        <f t="shared" si="9"/>
        <v>423.3</v>
      </c>
    </row>
    <row r="238" s="3" customFormat="1" ht="19" customHeight="1" spans="1:11">
      <c r="A238" s="23">
        <v>234</v>
      </c>
      <c r="B238" s="27" t="s">
        <v>411</v>
      </c>
      <c r="C238" s="25" t="s">
        <v>402</v>
      </c>
      <c r="D238" s="24" t="s">
        <v>31</v>
      </c>
      <c r="E238" s="27" t="s">
        <v>166</v>
      </c>
      <c r="F238" s="28">
        <v>4.5</v>
      </c>
      <c r="G238" s="29">
        <v>240</v>
      </c>
      <c r="H238" s="29">
        <v>60</v>
      </c>
      <c r="I238" s="28">
        <v>270</v>
      </c>
      <c r="J238" s="26">
        <f t="shared" si="8"/>
        <v>135</v>
      </c>
      <c r="K238" s="26">
        <f t="shared" si="9"/>
        <v>135</v>
      </c>
    </row>
    <row r="239" s="3" customFormat="1" ht="19" customHeight="1" spans="1:11">
      <c r="A239" s="23">
        <v>235</v>
      </c>
      <c r="B239" s="27" t="s">
        <v>412</v>
      </c>
      <c r="C239" s="25" t="s">
        <v>402</v>
      </c>
      <c r="D239" s="24" t="s">
        <v>31</v>
      </c>
      <c r="E239" s="27" t="s">
        <v>166</v>
      </c>
      <c r="F239" s="28">
        <v>16.08</v>
      </c>
      <c r="G239" s="29">
        <v>240</v>
      </c>
      <c r="H239" s="29">
        <v>60</v>
      </c>
      <c r="I239" s="28">
        <v>964.8</v>
      </c>
      <c r="J239" s="26">
        <f t="shared" si="8"/>
        <v>482.4</v>
      </c>
      <c r="K239" s="26">
        <f t="shared" si="9"/>
        <v>482.4</v>
      </c>
    </row>
    <row r="240" s="3" customFormat="1" ht="19" customHeight="1" spans="1:11">
      <c r="A240" s="23">
        <v>236</v>
      </c>
      <c r="B240" s="27" t="s">
        <v>413</v>
      </c>
      <c r="C240" s="25" t="s">
        <v>402</v>
      </c>
      <c r="D240" s="24" t="s">
        <v>31</v>
      </c>
      <c r="E240" s="27" t="s">
        <v>166</v>
      </c>
      <c r="F240" s="28">
        <v>6</v>
      </c>
      <c r="G240" s="29">
        <v>240</v>
      </c>
      <c r="H240" s="29">
        <v>60</v>
      </c>
      <c r="I240" s="28">
        <v>360</v>
      </c>
      <c r="J240" s="26">
        <f t="shared" si="8"/>
        <v>180</v>
      </c>
      <c r="K240" s="26">
        <f t="shared" si="9"/>
        <v>180</v>
      </c>
    </row>
    <row r="241" s="3" customFormat="1" ht="19" customHeight="1" spans="1:11">
      <c r="A241" s="23">
        <v>237</v>
      </c>
      <c r="B241" s="27" t="s">
        <v>414</v>
      </c>
      <c r="C241" s="25" t="s">
        <v>402</v>
      </c>
      <c r="D241" s="24" t="s">
        <v>31</v>
      </c>
      <c r="E241" s="27" t="s">
        <v>166</v>
      </c>
      <c r="F241" s="28">
        <v>5.4</v>
      </c>
      <c r="G241" s="29">
        <v>240</v>
      </c>
      <c r="H241" s="29">
        <v>60</v>
      </c>
      <c r="I241" s="28">
        <v>324</v>
      </c>
      <c r="J241" s="26">
        <f t="shared" si="8"/>
        <v>162</v>
      </c>
      <c r="K241" s="26">
        <f t="shared" si="9"/>
        <v>162</v>
      </c>
    </row>
    <row r="242" s="3" customFormat="1" ht="19" customHeight="1" spans="1:11">
      <c r="A242" s="23">
        <v>238</v>
      </c>
      <c r="B242" s="27" t="s">
        <v>415</v>
      </c>
      <c r="C242" s="25" t="s">
        <v>402</v>
      </c>
      <c r="D242" s="24" t="s">
        <v>31</v>
      </c>
      <c r="E242" s="27" t="s">
        <v>166</v>
      </c>
      <c r="F242" s="28">
        <v>3.89</v>
      </c>
      <c r="G242" s="29">
        <v>240</v>
      </c>
      <c r="H242" s="29">
        <v>60</v>
      </c>
      <c r="I242" s="28">
        <v>233.4</v>
      </c>
      <c r="J242" s="26">
        <f t="shared" si="8"/>
        <v>116.7</v>
      </c>
      <c r="K242" s="26">
        <f t="shared" si="9"/>
        <v>116.7</v>
      </c>
    </row>
    <row r="243" s="3" customFormat="1" ht="19" customHeight="1" spans="1:11">
      <c r="A243" s="23">
        <v>239</v>
      </c>
      <c r="B243" s="27" t="s">
        <v>416</v>
      </c>
      <c r="C243" s="25" t="s">
        <v>402</v>
      </c>
      <c r="D243" s="24" t="s">
        <v>31</v>
      </c>
      <c r="E243" s="27" t="s">
        <v>166</v>
      </c>
      <c r="F243" s="28">
        <v>6.3</v>
      </c>
      <c r="G243" s="29">
        <v>240</v>
      </c>
      <c r="H243" s="29">
        <v>60</v>
      </c>
      <c r="I243" s="28">
        <v>378</v>
      </c>
      <c r="J243" s="26">
        <f t="shared" si="8"/>
        <v>189</v>
      </c>
      <c r="K243" s="26">
        <f t="shared" si="9"/>
        <v>189</v>
      </c>
    </row>
    <row r="244" s="3" customFormat="1" ht="19" customHeight="1" spans="1:11">
      <c r="A244" s="23">
        <v>240</v>
      </c>
      <c r="B244" s="27" t="s">
        <v>417</v>
      </c>
      <c r="C244" s="25" t="s">
        <v>402</v>
      </c>
      <c r="D244" s="24" t="s">
        <v>31</v>
      </c>
      <c r="E244" s="27" t="s">
        <v>166</v>
      </c>
      <c r="F244" s="28">
        <v>7.7</v>
      </c>
      <c r="G244" s="29">
        <v>240</v>
      </c>
      <c r="H244" s="29">
        <v>60</v>
      </c>
      <c r="I244" s="28">
        <v>462</v>
      </c>
      <c r="J244" s="26">
        <f t="shared" si="8"/>
        <v>231</v>
      </c>
      <c r="K244" s="26">
        <f t="shared" si="9"/>
        <v>231</v>
      </c>
    </row>
    <row r="245" s="3" customFormat="1" ht="19" customHeight="1" spans="1:11">
      <c r="A245" s="23">
        <v>241</v>
      </c>
      <c r="B245" s="27" t="s">
        <v>418</v>
      </c>
      <c r="C245" s="25" t="s">
        <v>402</v>
      </c>
      <c r="D245" s="24" t="s">
        <v>31</v>
      </c>
      <c r="E245" s="27" t="s">
        <v>166</v>
      </c>
      <c r="F245" s="28">
        <v>3.2</v>
      </c>
      <c r="G245" s="29">
        <v>240</v>
      </c>
      <c r="H245" s="29">
        <v>60</v>
      </c>
      <c r="I245" s="28">
        <v>192</v>
      </c>
      <c r="J245" s="26">
        <f t="shared" si="8"/>
        <v>96</v>
      </c>
      <c r="K245" s="26">
        <f t="shared" si="9"/>
        <v>96</v>
      </c>
    </row>
    <row r="246" s="3" customFormat="1" ht="19" customHeight="1" spans="1:11">
      <c r="A246" s="23">
        <v>242</v>
      </c>
      <c r="B246" s="27" t="s">
        <v>419</v>
      </c>
      <c r="C246" s="25" t="s">
        <v>402</v>
      </c>
      <c r="D246" s="24" t="s">
        <v>31</v>
      </c>
      <c r="E246" s="27" t="s">
        <v>166</v>
      </c>
      <c r="F246" s="28">
        <v>4.68</v>
      </c>
      <c r="G246" s="29">
        <v>240</v>
      </c>
      <c r="H246" s="29">
        <v>60</v>
      </c>
      <c r="I246" s="28">
        <v>280.8</v>
      </c>
      <c r="J246" s="26">
        <f t="shared" si="8"/>
        <v>140.4</v>
      </c>
      <c r="K246" s="26">
        <f t="shared" si="9"/>
        <v>140.4</v>
      </c>
    </row>
    <row r="247" s="3" customFormat="1" ht="19" customHeight="1" spans="1:11">
      <c r="A247" s="23">
        <v>243</v>
      </c>
      <c r="B247" s="27" t="s">
        <v>420</v>
      </c>
      <c r="C247" s="25" t="s">
        <v>402</v>
      </c>
      <c r="D247" s="24" t="s">
        <v>31</v>
      </c>
      <c r="E247" s="27" t="s">
        <v>166</v>
      </c>
      <c r="F247" s="28">
        <v>7.48</v>
      </c>
      <c r="G247" s="29">
        <v>240</v>
      </c>
      <c r="H247" s="29">
        <v>60</v>
      </c>
      <c r="I247" s="28">
        <v>448.8</v>
      </c>
      <c r="J247" s="26">
        <f t="shared" si="8"/>
        <v>224.4</v>
      </c>
      <c r="K247" s="26">
        <f t="shared" si="9"/>
        <v>224.4</v>
      </c>
    </row>
    <row r="248" s="3" customFormat="1" ht="19" customHeight="1" spans="1:11">
      <c r="A248" s="23">
        <v>244</v>
      </c>
      <c r="B248" s="27" t="s">
        <v>421</v>
      </c>
      <c r="C248" s="25" t="s">
        <v>402</v>
      </c>
      <c r="D248" s="24" t="s">
        <v>31</v>
      </c>
      <c r="E248" s="27" t="s">
        <v>166</v>
      </c>
      <c r="F248" s="28">
        <v>4</v>
      </c>
      <c r="G248" s="29">
        <v>240</v>
      </c>
      <c r="H248" s="29">
        <v>60</v>
      </c>
      <c r="I248" s="28">
        <v>240</v>
      </c>
      <c r="J248" s="26">
        <f t="shared" si="8"/>
        <v>120</v>
      </c>
      <c r="K248" s="26">
        <f t="shared" si="9"/>
        <v>120</v>
      </c>
    </row>
    <row r="249" s="3" customFormat="1" ht="19" customHeight="1" spans="1:11">
      <c r="A249" s="23">
        <v>245</v>
      </c>
      <c r="B249" s="27" t="s">
        <v>422</v>
      </c>
      <c r="C249" s="25" t="s">
        <v>402</v>
      </c>
      <c r="D249" s="24" t="s">
        <v>31</v>
      </c>
      <c r="E249" s="27" t="s">
        <v>166</v>
      </c>
      <c r="F249" s="28">
        <v>8.05</v>
      </c>
      <c r="G249" s="29">
        <v>240</v>
      </c>
      <c r="H249" s="29">
        <v>60</v>
      </c>
      <c r="I249" s="28">
        <v>483</v>
      </c>
      <c r="J249" s="26">
        <f t="shared" si="8"/>
        <v>241.5</v>
      </c>
      <c r="K249" s="26">
        <f t="shared" si="9"/>
        <v>241.5</v>
      </c>
    </row>
    <row r="250" s="3" customFormat="1" ht="19" customHeight="1" spans="1:11">
      <c r="A250" s="23">
        <v>246</v>
      </c>
      <c r="B250" s="27" t="s">
        <v>423</v>
      </c>
      <c r="C250" s="25" t="s">
        <v>402</v>
      </c>
      <c r="D250" s="24" t="s">
        <v>31</v>
      </c>
      <c r="E250" s="27" t="s">
        <v>166</v>
      </c>
      <c r="F250" s="28">
        <v>8.2</v>
      </c>
      <c r="G250" s="29">
        <v>240</v>
      </c>
      <c r="H250" s="29">
        <v>60</v>
      </c>
      <c r="I250" s="28">
        <v>492</v>
      </c>
      <c r="J250" s="26">
        <f t="shared" si="8"/>
        <v>246</v>
      </c>
      <c r="K250" s="26">
        <f t="shared" si="9"/>
        <v>246</v>
      </c>
    </row>
    <row r="251" s="3" customFormat="1" ht="19" customHeight="1" spans="1:11">
      <c r="A251" s="23">
        <v>247</v>
      </c>
      <c r="B251" s="27" t="s">
        <v>424</v>
      </c>
      <c r="C251" s="25" t="s">
        <v>402</v>
      </c>
      <c r="D251" s="24" t="s">
        <v>31</v>
      </c>
      <c r="E251" s="27" t="s">
        <v>166</v>
      </c>
      <c r="F251" s="28">
        <v>5.2</v>
      </c>
      <c r="G251" s="29">
        <v>240</v>
      </c>
      <c r="H251" s="29">
        <v>60</v>
      </c>
      <c r="I251" s="28">
        <v>312</v>
      </c>
      <c r="J251" s="26">
        <f t="shared" si="8"/>
        <v>156</v>
      </c>
      <c r="K251" s="26">
        <f t="shared" si="9"/>
        <v>156</v>
      </c>
    </row>
    <row r="252" s="3" customFormat="1" ht="19" customHeight="1" spans="1:11">
      <c r="A252" s="23">
        <v>248</v>
      </c>
      <c r="B252" s="27" t="s">
        <v>425</v>
      </c>
      <c r="C252" s="25" t="s">
        <v>402</v>
      </c>
      <c r="D252" s="24" t="s">
        <v>31</v>
      </c>
      <c r="E252" s="27" t="s">
        <v>166</v>
      </c>
      <c r="F252" s="28">
        <v>11.9</v>
      </c>
      <c r="G252" s="29">
        <v>240</v>
      </c>
      <c r="H252" s="29">
        <v>60</v>
      </c>
      <c r="I252" s="28">
        <v>714</v>
      </c>
      <c r="J252" s="26">
        <f t="shared" si="8"/>
        <v>357</v>
      </c>
      <c r="K252" s="26">
        <f t="shared" si="9"/>
        <v>357</v>
      </c>
    </row>
    <row r="253" s="3" customFormat="1" ht="19" customHeight="1" spans="1:11">
      <c r="A253" s="23">
        <v>249</v>
      </c>
      <c r="B253" s="27" t="s">
        <v>426</v>
      </c>
      <c r="C253" s="25" t="s">
        <v>402</v>
      </c>
      <c r="D253" s="24" t="s">
        <v>31</v>
      </c>
      <c r="E253" s="27" t="s">
        <v>166</v>
      </c>
      <c r="F253" s="28">
        <v>10.3</v>
      </c>
      <c r="G253" s="29">
        <v>240</v>
      </c>
      <c r="H253" s="29">
        <v>60</v>
      </c>
      <c r="I253" s="28">
        <v>618</v>
      </c>
      <c r="J253" s="26">
        <f t="shared" si="8"/>
        <v>309</v>
      </c>
      <c r="K253" s="26">
        <f t="shared" si="9"/>
        <v>309</v>
      </c>
    </row>
    <row r="254" s="3" customFormat="1" ht="19" customHeight="1" spans="1:11">
      <c r="A254" s="23">
        <v>250</v>
      </c>
      <c r="B254" s="27" t="s">
        <v>427</v>
      </c>
      <c r="C254" s="25" t="s">
        <v>402</v>
      </c>
      <c r="D254" s="24" t="s">
        <v>31</v>
      </c>
      <c r="E254" s="27" t="s">
        <v>166</v>
      </c>
      <c r="F254" s="28">
        <v>5.4</v>
      </c>
      <c r="G254" s="29">
        <v>240</v>
      </c>
      <c r="H254" s="29">
        <v>60</v>
      </c>
      <c r="I254" s="28">
        <v>324</v>
      </c>
      <c r="J254" s="26">
        <f t="shared" si="8"/>
        <v>162</v>
      </c>
      <c r="K254" s="26">
        <f t="shared" si="9"/>
        <v>162</v>
      </c>
    </row>
    <row r="255" s="3" customFormat="1" ht="19" customHeight="1" spans="1:11">
      <c r="A255" s="23">
        <v>251</v>
      </c>
      <c r="B255" s="27" t="s">
        <v>428</v>
      </c>
      <c r="C255" s="25" t="s">
        <v>402</v>
      </c>
      <c r="D255" s="24" t="s">
        <v>31</v>
      </c>
      <c r="E255" s="27" t="s">
        <v>166</v>
      </c>
      <c r="F255" s="28">
        <v>8.19</v>
      </c>
      <c r="G255" s="29">
        <v>240</v>
      </c>
      <c r="H255" s="29">
        <v>60</v>
      </c>
      <c r="I255" s="28">
        <v>491.4</v>
      </c>
      <c r="J255" s="26">
        <f t="shared" si="8"/>
        <v>245.7</v>
      </c>
      <c r="K255" s="26">
        <f t="shared" si="9"/>
        <v>245.7</v>
      </c>
    </row>
    <row r="256" s="3" customFormat="1" ht="19" customHeight="1" spans="1:11">
      <c r="A256" s="23">
        <v>252</v>
      </c>
      <c r="B256" s="27" t="s">
        <v>429</v>
      </c>
      <c r="C256" s="25" t="s">
        <v>402</v>
      </c>
      <c r="D256" s="24" t="s">
        <v>31</v>
      </c>
      <c r="E256" s="27" t="s">
        <v>166</v>
      </c>
      <c r="F256" s="28">
        <v>14.5</v>
      </c>
      <c r="G256" s="29">
        <v>240</v>
      </c>
      <c r="H256" s="29">
        <v>60</v>
      </c>
      <c r="I256" s="28">
        <v>870</v>
      </c>
      <c r="J256" s="26">
        <f t="shared" si="8"/>
        <v>435</v>
      </c>
      <c r="K256" s="26">
        <f t="shared" si="9"/>
        <v>435</v>
      </c>
    </row>
    <row r="257" s="3" customFormat="1" ht="19" customHeight="1" spans="1:11">
      <c r="A257" s="23">
        <v>253</v>
      </c>
      <c r="B257" s="27" t="s">
        <v>430</v>
      </c>
      <c r="C257" s="25" t="s">
        <v>402</v>
      </c>
      <c r="D257" s="24" t="s">
        <v>31</v>
      </c>
      <c r="E257" s="27" t="s">
        <v>166</v>
      </c>
      <c r="F257" s="28">
        <v>4.36</v>
      </c>
      <c r="G257" s="29">
        <v>240</v>
      </c>
      <c r="H257" s="29">
        <v>60</v>
      </c>
      <c r="I257" s="28">
        <v>261.6</v>
      </c>
      <c r="J257" s="26">
        <f t="shared" si="8"/>
        <v>130.8</v>
      </c>
      <c r="K257" s="26">
        <f t="shared" si="9"/>
        <v>130.8</v>
      </c>
    </row>
    <row r="258" s="3" customFormat="1" ht="19" customHeight="1" spans="1:11">
      <c r="A258" s="23">
        <v>254</v>
      </c>
      <c r="B258" s="27" t="s">
        <v>431</v>
      </c>
      <c r="C258" s="25" t="s">
        <v>402</v>
      </c>
      <c r="D258" s="24" t="s">
        <v>31</v>
      </c>
      <c r="E258" s="27" t="s">
        <v>166</v>
      </c>
      <c r="F258" s="28">
        <v>10.64</v>
      </c>
      <c r="G258" s="29">
        <v>240</v>
      </c>
      <c r="H258" s="29">
        <v>60</v>
      </c>
      <c r="I258" s="28">
        <v>638.4</v>
      </c>
      <c r="J258" s="26">
        <f t="shared" si="8"/>
        <v>319.2</v>
      </c>
      <c r="K258" s="26">
        <f t="shared" si="9"/>
        <v>319.2</v>
      </c>
    </row>
    <row r="259" s="3" customFormat="1" ht="19" customHeight="1" spans="1:11">
      <c r="A259" s="23">
        <v>255</v>
      </c>
      <c r="B259" s="27" t="s">
        <v>432</v>
      </c>
      <c r="C259" s="25" t="s">
        <v>402</v>
      </c>
      <c r="D259" s="24" t="s">
        <v>31</v>
      </c>
      <c r="E259" s="27" t="s">
        <v>166</v>
      </c>
      <c r="F259" s="28">
        <v>5.9</v>
      </c>
      <c r="G259" s="29">
        <v>240</v>
      </c>
      <c r="H259" s="29">
        <v>60</v>
      </c>
      <c r="I259" s="28">
        <v>354</v>
      </c>
      <c r="J259" s="26">
        <f t="shared" si="8"/>
        <v>177</v>
      </c>
      <c r="K259" s="26">
        <f t="shared" si="9"/>
        <v>177</v>
      </c>
    </row>
    <row r="260" s="3" customFormat="1" ht="19" customHeight="1" spans="1:11">
      <c r="A260" s="23">
        <v>256</v>
      </c>
      <c r="B260" s="27" t="s">
        <v>433</v>
      </c>
      <c r="C260" s="25" t="s">
        <v>402</v>
      </c>
      <c r="D260" s="24" t="s">
        <v>31</v>
      </c>
      <c r="E260" s="27" t="s">
        <v>166</v>
      </c>
      <c r="F260" s="28">
        <v>6.92</v>
      </c>
      <c r="G260" s="29">
        <v>240</v>
      </c>
      <c r="H260" s="29">
        <v>60</v>
      </c>
      <c r="I260" s="28">
        <v>415.2</v>
      </c>
      <c r="J260" s="26">
        <f t="shared" si="8"/>
        <v>207.6</v>
      </c>
      <c r="K260" s="26">
        <f t="shared" si="9"/>
        <v>207.6</v>
      </c>
    </row>
    <row r="261" s="3" customFormat="1" ht="19" customHeight="1" spans="1:11">
      <c r="A261" s="23">
        <v>257</v>
      </c>
      <c r="B261" s="27" t="s">
        <v>434</v>
      </c>
      <c r="C261" s="25" t="s">
        <v>402</v>
      </c>
      <c r="D261" s="24" t="s">
        <v>31</v>
      </c>
      <c r="E261" s="27" t="s">
        <v>166</v>
      </c>
      <c r="F261" s="28">
        <v>6</v>
      </c>
      <c r="G261" s="29">
        <v>240</v>
      </c>
      <c r="H261" s="29">
        <v>60</v>
      </c>
      <c r="I261" s="28">
        <v>360</v>
      </c>
      <c r="J261" s="26">
        <f t="shared" si="8"/>
        <v>180</v>
      </c>
      <c r="K261" s="26">
        <f t="shared" si="9"/>
        <v>180</v>
      </c>
    </row>
    <row r="262" s="3" customFormat="1" ht="19" customHeight="1" spans="1:11">
      <c r="A262" s="23">
        <v>258</v>
      </c>
      <c r="B262" s="27" t="s">
        <v>435</v>
      </c>
      <c r="C262" s="25" t="s">
        <v>402</v>
      </c>
      <c r="D262" s="24" t="s">
        <v>31</v>
      </c>
      <c r="E262" s="27" t="s">
        <v>166</v>
      </c>
      <c r="F262" s="28">
        <v>3.4</v>
      </c>
      <c r="G262" s="29">
        <v>240</v>
      </c>
      <c r="H262" s="29">
        <v>60</v>
      </c>
      <c r="I262" s="28">
        <v>204</v>
      </c>
      <c r="J262" s="26">
        <f t="shared" si="8"/>
        <v>102</v>
      </c>
      <c r="K262" s="26">
        <f t="shared" si="9"/>
        <v>102</v>
      </c>
    </row>
    <row r="263" s="3" customFormat="1" ht="19" customHeight="1" spans="1:11">
      <c r="A263" s="23">
        <v>259</v>
      </c>
      <c r="B263" s="27" t="s">
        <v>436</v>
      </c>
      <c r="C263" s="25" t="s">
        <v>402</v>
      </c>
      <c r="D263" s="24" t="s">
        <v>31</v>
      </c>
      <c r="E263" s="27" t="s">
        <v>166</v>
      </c>
      <c r="F263" s="28">
        <v>4.6</v>
      </c>
      <c r="G263" s="29">
        <v>240</v>
      </c>
      <c r="H263" s="29">
        <v>60</v>
      </c>
      <c r="I263" s="28">
        <v>276</v>
      </c>
      <c r="J263" s="26">
        <f t="shared" si="8"/>
        <v>138</v>
      </c>
      <c r="K263" s="26">
        <f t="shared" si="9"/>
        <v>138</v>
      </c>
    </row>
    <row r="264" s="3" customFormat="1" ht="19" customHeight="1" spans="1:11">
      <c r="A264" s="23">
        <v>260</v>
      </c>
      <c r="B264" s="27" t="s">
        <v>437</v>
      </c>
      <c r="C264" s="25" t="s">
        <v>402</v>
      </c>
      <c r="D264" s="24" t="s">
        <v>31</v>
      </c>
      <c r="E264" s="27" t="s">
        <v>166</v>
      </c>
      <c r="F264" s="28">
        <v>9.4</v>
      </c>
      <c r="G264" s="29">
        <v>240</v>
      </c>
      <c r="H264" s="29">
        <v>60</v>
      </c>
      <c r="I264" s="28">
        <v>564</v>
      </c>
      <c r="J264" s="26">
        <f t="shared" si="8"/>
        <v>282</v>
      </c>
      <c r="K264" s="26">
        <f t="shared" si="9"/>
        <v>282</v>
      </c>
    </row>
    <row r="265" s="3" customFormat="1" ht="19" customHeight="1" spans="1:11">
      <c r="A265" s="23">
        <v>261</v>
      </c>
      <c r="B265" s="27" t="s">
        <v>438</v>
      </c>
      <c r="C265" s="25" t="s">
        <v>402</v>
      </c>
      <c r="D265" s="24" t="s">
        <v>31</v>
      </c>
      <c r="E265" s="27" t="s">
        <v>166</v>
      </c>
      <c r="F265" s="28">
        <v>17.98</v>
      </c>
      <c r="G265" s="29">
        <v>240</v>
      </c>
      <c r="H265" s="29">
        <v>60</v>
      </c>
      <c r="I265" s="28">
        <v>1078.8</v>
      </c>
      <c r="J265" s="26">
        <f t="shared" si="8"/>
        <v>539.4</v>
      </c>
      <c r="K265" s="26">
        <f t="shared" si="9"/>
        <v>539.4</v>
      </c>
    </row>
    <row r="266" s="3" customFormat="1" ht="19" customHeight="1" spans="1:11">
      <c r="A266" s="23">
        <v>262</v>
      </c>
      <c r="B266" s="27" t="s">
        <v>439</v>
      </c>
      <c r="C266" s="25" t="s">
        <v>402</v>
      </c>
      <c r="D266" s="24" t="s">
        <v>31</v>
      </c>
      <c r="E266" s="27" t="s">
        <v>166</v>
      </c>
      <c r="F266" s="28">
        <v>8.43</v>
      </c>
      <c r="G266" s="29">
        <v>240</v>
      </c>
      <c r="H266" s="29">
        <v>60</v>
      </c>
      <c r="I266" s="28">
        <v>505.8</v>
      </c>
      <c r="J266" s="26">
        <f t="shared" si="8"/>
        <v>252.9</v>
      </c>
      <c r="K266" s="26">
        <f t="shared" si="9"/>
        <v>252.9</v>
      </c>
    </row>
    <row r="267" s="3" customFormat="1" ht="19" customHeight="1" spans="1:11">
      <c r="A267" s="23">
        <v>263</v>
      </c>
      <c r="B267" s="27" t="s">
        <v>440</v>
      </c>
      <c r="C267" s="25" t="s">
        <v>402</v>
      </c>
      <c r="D267" s="24" t="s">
        <v>31</v>
      </c>
      <c r="E267" s="27" t="s">
        <v>166</v>
      </c>
      <c r="F267" s="28">
        <v>5.11</v>
      </c>
      <c r="G267" s="29">
        <v>240</v>
      </c>
      <c r="H267" s="29">
        <v>60</v>
      </c>
      <c r="I267" s="28">
        <v>306.6</v>
      </c>
      <c r="J267" s="26">
        <f t="shared" si="8"/>
        <v>153.3</v>
      </c>
      <c r="K267" s="26">
        <f t="shared" si="9"/>
        <v>153.3</v>
      </c>
    </row>
    <row r="268" s="3" customFormat="1" ht="19" customHeight="1" spans="1:11">
      <c r="A268" s="23">
        <v>264</v>
      </c>
      <c r="B268" s="27" t="s">
        <v>441</v>
      </c>
      <c r="C268" s="25" t="s">
        <v>402</v>
      </c>
      <c r="D268" s="24" t="s">
        <v>31</v>
      </c>
      <c r="E268" s="27" t="s">
        <v>166</v>
      </c>
      <c r="F268" s="28">
        <v>7.62</v>
      </c>
      <c r="G268" s="29">
        <v>240</v>
      </c>
      <c r="H268" s="29">
        <v>60</v>
      </c>
      <c r="I268" s="28">
        <v>457.2</v>
      </c>
      <c r="J268" s="26">
        <f t="shared" si="8"/>
        <v>228.6</v>
      </c>
      <c r="K268" s="26">
        <f t="shared" si="9"/>
        <v>228.6</v>
      </c>
    </row>
    <row r="269" s="3" customFormat="1" ht="19" customHeight="1" spans="1:11">
      <c r="A269" s="23">
        <v>265</v>
      </c>
      <c r="B269" s="27" t="s">
        <v>442</v>
      </c>
      <c r="C269" s="25" t="s">
        <v>402</v>
      </c>
      <c r="D269" s="24" t="s">
        <v>31</v>
      </c>
      <c r="E269" s="27" t="s">
        <v>166</v>
      </c>
      <c r="F269" s="28">
        <v>12.85</v>
      </c>
      <c r="G269" s="29">
        <v>240</v>
      </c>
      <c r="H269" s="29">
        <v>60</v>
      </c>
      <c r="I269" s="28">
        <v>771</v>
      </c>
      <c r="J269" s="26">
        <f t="shared" si="8"/>
        <v>385.5</v>
      </c>
      <c r="K269" s="26">
        <f t="shared" si="9"/>
        <v>385.5</v>
      </c>
    </row>
    <row r="270" s="3" customFormat="1" ht="19" customHeight="1" spans="1:11">
      <c r="A270" s="23">
        <v>266</v>
      </c>
      <c r="B270" s="27" t="s">
        <v>443</v>
      </c>
      <c r="C270" s="25" t="s">
        <v>402</v>
      </c>
      <c r="D270" s="24" t="s">
        <v>31</v>
      </c>
      <c r="E270" s="27" t="s">
        <v>166</v>
      </c>
      <c r="F270" s="28">
        <v>4.6</v>
      </c>
      <c r="G270" s="29">
        <v>240</v>
      </c>
      <c r="H270" s="29">
        <v>60</v>
      </c>
      <c r="I270" s="28">
        <v>276</v>
      </c>
      <c r="J270" s="26">
        <f t="shared" si="8"/>
        <v>138</v>
      </c>
      <c r="K270" s="26">
        <f t="shared" si="9"/>
        <v>138</v>
      </c>
    </row>
    <row r="271" s="3" customFormat="1" ht="19" customHeight="1" spans="1:11">
      <c r="A271" s="23">
        <v>267</v>
      </c>
      <c r="B271" s="27" t="s">
        <v>444</v>
      </c>
      <c r="C271" s="25" t="s">
        <v>402</v>
      </c>
      <c r="D271" s="24" t="s">
        <v>31</v>
      </c>
      <c r="E271" s="27" t="s">
        <v>166</v>
      </c>
      <c r="F271" s="28">
        <v>188.4</v>
      </c>
      <c r="G271" s="29">
        <v>230</v>
      </c>
      <c r="H271" s="29">
        <v>50</v>
      </c>
      <c r="I271" s="28">
        <v>9420</v>
      </c>
      <c r="J271" s="26">
        <f t="shared" si="8"/>
        <v>4710</v>
      </c>
      <c r="K271" s="26">
        <f t="shared" si="9"/>
        <v>4710</v>
      </c>
    </row>
    <row r="272" s="3" customFormat="1" ht="19" customHeight="1" spans="1:11">
      <c r="A272" s="23">
        <v>268</v>
      </c>
      <c r="B272" s="27" t="s">
        <v>445</v>
      </c>
      <c r="C272" s="25" t="s">
        <v>402</v>
      </c>
      <c r="D272" s="24" t="s">
        <v>31</v>
      </c>
      <c r="E272" s="27" t="s">
        <v>166</v>
      </c>
      <c r="F272" s="28">
        <v>273</v>
      </c>
      <c r="G272" s="29">
        <v>230</v>
      </c>
      <c r="H272" s="29">
        <v>50</v>
      </c>
      <c r="I272" s="28">
        <v>13650</v>
      </c>
      <c r="J272" s="26">
        <f t="shared" si="8"/>
        <v>6825</v>
      </c>
      <c r="K272" s="26">
        <f t="shared" si="9"/>
        <v>6825</v>
      </c>
    </row>
    <row r="273" s="3" customFormat="1" ht="19" customHeight="1" spans="1:11">
      <c r="A273" s="23">
        <v>269</v>
      </c>
      <c r="B273" s="27" t="s">
        <v>446</v>
      </c>
      <c r="C273" s="25" t="s">
        <v>402</v>
      </c>
      <c r="D273" s="24" t="s">
        <v>31</v>
      </c>
      <c r="E273" s="27" t="s">
        <v>166</v>
      </c>
      <c r="F273" s="28">
        <v>235</v>
      </c>
      <c r="G273" s="29">
        <v>230</v>
      </c>
      <c r="H273" s="29">
        <v>50</v>
      </c>
      <c r="I273" s="28">
        <v>11750</v>
      </c>
      <c r="J273" s="26">
        <f t="shared" si="8"/>
        <v>5875</v>
      </c>
      <c r="K273" s="26">
        <f t="shared" si="9"/>
        <v>5875</v>
      </c>
    </row>
    <row r="274" s="3" customFormat="1" ht="19" customHeight="1" spans="1:11">
      <c r="A274" s="23">
        <v>270</v>
      </c>
      <c r="B274" s="27" t="s">
        <v>447</v>
      </c>
      <c r="C274" s="25" t="s">
        <v>402</v>
      </c>
      <c r="D274" s="24" t="s">
        <v>31</v>
      </c>
      <c r="E274" s="27" t="s">
        <v>166</v>
      </c>
      <c r="F274" s="28">
        <v>150</v>
      </c>
      <c r="G274" s="29">
        <v>230</v>
      </c>
      <c r="H274" s="29">
        <v>50</v>
      </c>
      <c r="I274" s="28">
        <v>7500</v>
      </c>
      <c r="J274" s="26">
        <f t="shared" si="8"/>
        <v>3750</v>
      </c>
      <c r="K274" s="26">
        <f t="shared" si="9"/>
        <v>3750</v>
      </c>
    </row>
    <row r="275" s="3" customFormat="1" ht="19" customHeight="1" spans="1:11">
      <c r="A275" s="23">
        <v>271</v>
      </c>
      <c r="B275" s="27" t="s">
        <v>448</v>
      </c>
      <c r="C275" s="25" t="s">
        <v>402</v>
      </c>
      <c r="D275" s="24" t="s">
        <v>31</v>
      </c>
      <c r="E275" s="27" t="s">
        <v>166</v>
      </c>
      <c r="F275" s="28">
        <v>140</v>
      </c>
      <c r="G275" s="29">
        <v>230</v>
      </c>
      <c r="H275" s="29">
        <v>50</v>
      </c>
      <c r="I275" s="28">
        <v>7000</v>
      </c>
      <c r="J275" s="26">
        <f t="shared" si="8"/>
        <v>3500</v>
      </c>
      <c r="K275" s="26">
        <f t="shared" si="9"/>
        <v>3500</v>
      </c>
    </row>
    <row r="276" s="3" customFormat="1" ht="19" customHeight="1" spans="1:11">
      <c r="A276" s="23">
        <v>272</v>
      </c>
      <c r="B276" s="27" t="s">
        <v>449</v>
      </c>
      <c r="C276" s="25" t="s">
        <v>402</v>
      </c>
      <c r="D276" s="24" t="s">
        <v>31</v>
      </c>
      <c r="E276" s="27" t="s">
        <v>166</v>
      </c>
      <c r="F276" s="28">
        <v>173</v>
      </c>
      <c r="G276" s="29">
        <v>230</v>
      </c>
      <c r="H276" s="29">
        <v>50</v>
      </c>
      <c r="I276" s="28">
        <v>8650</v>
      </c>
      <c r="J276" s="26">
        <f t="shared" si="8"/>
        <v>4325</v>
      </c>
      <c r="K276" s="26">
        <f t="shared" si="9"/>
        <v>4325</v>
      </c>
    </row>
    <row r="277" s="3" customFormat="1" ht="19" customHeight="1" spans="1:11">
      <c r="A277" s="23">
        <v>273</v>
      </c>
      <c r="B277" s="27" t="s">
        <v>450</v>
      </c>
      <c r="C277" s="25" t="s">
        <v>451</v>
      </c>
      <c r="D277" s="24" t="s">
        <v>31</v>
      </c>
      <c r="E277" s="27" t="s">
        <v>166</v>
      </c>
      <c r="F277" s="28">
        <v>620</v>
      </c>
      <c r="G277" s="29">
        <v>230</v>
      </c>
      <c r="H277" s="29">
        <v>50</v>
      </c>
      <c r="I277" s="28">
        <v>31000</v>
      </c>
      <c r="J277" s="26">
        <f t="shared" si="8"/>
        <v>15500</v>
      </c>
      <c r="K277" s="26">
        <f t="shared" si="9"/>
        <v>15500</v>
      </c>
    </row>
    <row r="278" s="3" customFormat="1" ht="19" customHeight="1" spans="1:11">
      <c r="A278" s="23">
        <v>274</v>
      </c>
      <c r="B278" s="27" t="s">
        <v>452</v>
      </c>
      <c r="C278" s="25" t="s">
        <v>451</v>
      </c>
      <c r="D278" s="24" t="s">
        <v>31</v>
      </c>
      <c r="E278" s="27" t="s">
        <v>166</v>
      </c>
      <c r="F278" s="28">
        <v>940</v>
      </c>
      <c r="G278" s="29">
        <v>230</v>
      </c>
      <c r="H278" s="29">
        <v>50</v>
      </c>
      <c r="I278" s="28">
        <v>47000</v>
      </c>
      <c r="J278" s="26">
        <f t="shared" si="8"/>
        <v>23500</v>
      </c>
      <c r="K278" s="26">
        <f t="shared" si="9"/>
        <v>23500</v>
      </c>
    </row>
    <row r="279" s="3" customFormat="1" ht="19" customHeight="1" spans="1:11">
      <c r="A279" s="23">
        <v>275</v>
      </c>
      <c r="B279" s="27" t="s">
        <v>453</v>
      </c>
      <c r="C279" s="25" t="s">
        <v>451</v>
      </c>
      <c r="D279" s="24" t="s">
        <v>31</v>
      </c>
      <c r="E279" s="27" t="s">
        <v>166</v>
      </c>
      <c r="F279" s="28">
        <v>440</v>
      </c>
      <c r="G279" s="29">
        <v>230</v>
      </c>
      <c r="H279" s="29">
        <v>50</v>
      </c>
      <c r="I279" s="28">
        <v>22000</v>
      </c>
      <c r="J279" s="26">
        <f t="shared" si="8"/>
        <v>11000</v>
      </c>
      <c r="K279" s="26">
        <f t="shared" si="9"/>
        <v>11000</v>
      </c>
    </row>
    <row r="280" s="3" customFormat="1" ht="19" customHeight="1" spans="1:11">
      <c r="A280" s="23">
        <v>276</v>
      </c>
      <c r="B280" s="27" t="s">
        <v>454</v>
      </c>
      <c r="C280" s="25" t="s">
        <v>455</v>
      </c>
      <c r="D280" s="24" t="s">
        <v>31</v>
      </c>
      <c r="E280" s="27" t="s">
        <v>166</v>
      </c>
      <c r="F280" s="28">
        <v>31.45</v>
      </c>
      <c r="G280" s="29">
        <v>240</v>
      </c>
      <c r="H280" s="29">
        <v>60</v>
      </c>
      <c r="I280" s="28">
        <v>1887</v>
      </c>
      <c r="J280" s="26">
        <f t="shared" si="8"/>
        <v>943.5</v>
      </c>
      <c r="K280" s="26">
        <f t="shared" si="9"/>
        <v>943.5</v>
      </c>
    </row>
    <row r="281" s="3" customFormat="1" ht="19" customHeight="1" spans="1:11">
      <c r="A281" s="23">
        <v>277</v>
      </c>
      <c r="B281" s="27" t="s">
        <v>456</v>
      </c>
      <c r="C281" s="25" t="s">
        <v>455</v>
      </c>
      <c r="D281" s="24" t="s">
        <v>31</v>
      </c>
      <c r="E281" s="27" t="s">
        <v>166</v>
      </c>
      <c r="F281" s="28">
        <v>20.34</v>
      </c>
      <c r="G281" s="29">
        <v>240</v>
      </c>
      <c r="H281" s="29">
        <v>60</v>
      </c>
      <c r="I281" s="28">
        <v>1220.4</v>
      </c>
      <c r="J281" s="26">
        <f t="shared" si="8"/>
        <v>610.2</v>
      </c>
      <c r="K281" s="26">
        <f t="shared" si="9"/>
        <v>610.2</v>
      </c>
    </row>
    <row r="282" s="3" customFormat="1" ht="19" customHeight="1" spans="1:11">
      <c r="A282" s="23">
        <v>278</v>
      </c>
      <c r="B282" s="27" t="s">
        <v>457</v>
      </c>
      <c r="C282" s="25" t="s">
        <v>455</v>
      </c>
      <c r="D282" s="24" t="s">
        <v>31</v>
      </c>
      <c r="E282" s="27" t="s">
        <v>166</v>
      </c>
      <c r="F282" s="28">
        <v>32.19</v>
      </c>
      <c r="G282" s="29">
        <v>240</v>
      </c>
      <c r="H282" s="29">
        <v>60</v>
      </c>
      <c r="I282" s="28">
        <v>1931.4</v>
      </c>
      <c r="J282" s="26">
        <f t="shared" si="8"/>
        <v>965.7</v>
      </c>
      <c r="K282" s="26">
        <f t="shared" si="9"/>
        <v>965.7</v>
      </c>
    </row>
    <row r="283" s="3" customFormat="1" ht="19" customHeight="1" spans="1:11">
      <c r="A283" s="23">
        <v>279</v>
      </c>
      <c r="B283" s="27" t="s">
        <v>458</v>
      </c>
      <c r="C283" s="25" t="s">
        <v>455</v>
      </c>
      <c r="D283" s="24" t="s">
        <v>31</v>
      </c>
      <c r="E283" s="27" t="s">
        <v>166</v>
      </c>
      <c r="F283" s="28">
        <v>45.31</v>
      </c>
      <c r="G283" s="29">
        <v>240</v>
      </c>
      <c r="H283" s="29">
        <v>60</v>
      </c>
      <c r="I283" s="28">
        <v>2718.6</v>
      </c>
      <c r="J283" s="26">
        <f t="shared" si="8"/>
        <v>1359.3</v>
      </c>
      <c r="K283" s="26">
        <f t="shared" si="9"/>
        <v>1359.3</v>
      </c>
    </row>
    <row r="284" s="3" customFormat="1" ht="19" customHeight="1" spans="1:11">
      <c r="A284" s="23">
        <v>280</v>
      </c>
      <c r="B284" s="27" t="s">
        <v>459</v>
      </c>
      <c r="C284" s="25" t="s">
        <v>455</v>
      </c>
      <c r="D284" s="24" t="s">
        <v>31</v>
      </c>
      <c r="E284" s="27" t="s">
        <v>166</v>
      </c>
      <c r="F284" s="28">
        <v>46</v>
      </c>
      <c r="G284" s="29">
        <v>240</v>
      </c>
      <c r="H284" s="29">
        <v>60</v>
      </c>
      <c r="I284" s="28">
        <v>2760</v>
      </c>
      <c r="J284" s="26">
        <f t="shared" ref="J284:J347" si="10">I284*0.5</f>
        <v>1380</v>
      </c>
      <c r="K284" s="26">
        <f t="shared" ref="K284:K347" si="11">I284*0.5</f>
        <v>1380</v>
      </c>
    </row>
    <row r="285" s="3" customFormat="1" ht="19" customHeight="1" spans="1:11">
      <c r="A285" s="23">
        <v>281</v>
      </c>
      <c r="B285" s="27" t="s">
        <v>460</v>
      </c>
      <c r="C285" s="25" t="s">
        <v>455</v>
      </c>
      <c r="D285" s="24" t="s">
        <v>31</v>
      </c>
      <c r="E285" s="27" t="s">
        <v>166</v>
      </c>
      <c r="F285" s="28">
        <v>37.6</v>
      </c>
      <c r="G285" s="29">
        <v>240</v>
      </c>
      <c r="H285" s="29">
        <v>60</v>
      </c>
      <c r="I285" s="28">
        <v>2256</v>
      </c>
      <c r="J285" s="26">
        <f t="shared" si="10"/>
        <v>1128</v>
      </c>
      <c r="K285" s="26">
        <f t="shared" si="11"/>
        <v>1128</v>
      </c>
    </row>
    <row r="286" s="3" customFormat="1" ht="19" customHeight="1" spans="1:11">
      <c r="A286" s="23">
        <v>282</v>
      </c>
      <c r="B286" s="27" t="s">
        <v>461</v>
      </c>
      <c r="C286" s="25" t="s">
        <v>455</v>
      </c>
      <c r="D286" s="24" t="s">
        <v>31</v>
      </c>
      <c r="E286" s="27" t="s">
        <v>166</v>
      </c>
      <c r="F286" s="28">
        <v>31</v>
      </c>
      <c r="G286" s="29">
        <v>240</v>
      </c>
      <c r="H286" s="29">
        <v>60</v>
      </c>
      <c r="I286" s="28">
        <v>1860</v>
      </c>
      <c r="J286" s="26">
        <f t="shared" si="10"/>
        <v>930</v>
      </c>
      <c r="K286" s="26">
        <f t="shared" si="11"/>
        <v>930</v>
      </c>
    </row>
    <row r="287" s="3" customFormat="1" ht="19" customHeight="1" spans="1:11">
      <c r="A287" s="23">
        <v>283</v>
      </c>
      <c r="B287" s="27" t="s">
        <v>462</v>
      </c>
      <c r="C287" s="25" t="s">
        <v>455</v>
      </c>
      <c r="D287" s="24" t="s">
        <v>31</v>
      </c>
      <c r="E287" s="27" t="s">
        <v>166</v>
      </c>
      <c r="F287" s="28">
        <v>34.95</v>
      </c>
      <c r="G287" s="29">
        <v>240</v>
      </c>
      <c r="H287" s="29">
        <v>60</v>
      </c>
      <c r="I287" s="28">
        <v>2097</v>
      </c>
      <c r="J287" s="26">
        <f t="shared" si="10"/>
        <v>1048.5</v>
      </c>
      <c r="K287" s="26">
        <f t="shared" si="11"/>
        <v>1048.5</v>
      </c>
    </row>
    <row r="288" s="3" customFormat="1" ht="19" customHeight="1" spans="1:11">
      <c r="A288" s="23">
        <v>284</v>
      </c>
      <c r="B288" s="27" t="s">
        <v>463</v>
      </c>
      <c r="C288" s="25" t="s">
        <v>455</v>
      </c>
      <c r="D288" s="24" t="s">
        <v>31</v>
      </c>
      <c r="E288" s="27" t="s">
        <v>166</v>
      </c>
      <c r="F288" s="28">
        <v>30.82</v>
      </c>
      <c r="G288" s="29">
        <v>240</v>
      </c>
      <c r="H288" s="29">
        <v>60</v>
      </c>
      <c r="I288" s="28">
        <v>1849.2</v>
      </c>
      <c r="J288" s="26">
        <f t="shared" si="10"/>
        <v>924.6</v>
      </c>
      <c r="K288" s="26">
        <f t="shared" si="11"/>
        <v>924.6</v>
      </c>
    </row>
    <row r="289" s="3" customFormat="1" ht="19" customHeight="1" spans="1:11">
      <c r="A289" s="23">
        <v>285</v>
      </c>
      <c r="B289" s="27" t="s">
        <v>464</v>
      </c>
      <c r="C289" s="25" t="s">
        <v>455</v>
      </c>
      <c r="D289" s="24" t="s">
        <v>31</v>
      </c>
      <c r="E289" s="27" t="s">
        <v>166</v>
      </c>
      <c r="F289" s="28">
        <v>44.5</v>
      </c>
      <c r="G289" s="29">
        <v>240</v>
      </c>
      <c r="H289" s="29">
        <v>60</v>
      </c>
      <c r="I289" s="28">
        <v>2670</v>
      </c>
      <c r="J289" s="26">
        <f t="shared" si="10"/>
        <v>1335</v>
      </c>
      <c r="K289" s="26">
        <f t="shared" si="11"/>
        <v>1335</v>
      </c>
    </row>
    <row r="290" s="3" customFormat="1" ht="19" customHeight="1" spans="1:11">
      <c r="A290" s="23">
        <v>286</v>
      </c>
      <c r="B290" s="27" t="s">
        <v>465</v>
      </c>
      <c r="C290" s="25" t="s">
        <v>455</v>
      </c>
      <c r="D290" s="24" t="s">
        <v>31</v>
      </c>
      <c r="E290" s="27" t="s">
        <v>166</v>
      </c>
      <c r="F290" s="28">
        <v>37</v>
      </c>
      <c r="G290" s="29">
        <v>240</v>
      </c>
      <c r="H290" s="29">
        <v>60</v>
      </c>
      <c r="I290" s="28">
        <v>2220</v>
      </c>
      <c r="J290" s="26">
        <f t="shared" si="10"/>
        <v>1110</v>
      </c>
      <c r="K290" s="26">
        <f t="shared" si="11"/>
        <v>1110</v>
      </c>
    </row>
    <row r="291" s="3" customFormat="1" ht="19" customHeight="1" spans="1:11">
      <c r="A291" s="23">
        <v>287</v>
      </c>
      <c r="B291" s="27" t="s">
        <v>466</v>
      </c>
      <c r="C291" s="25" t="s">
        <v>455</v>
      </c>
      <c r="D291" s="24" t="s">
        <v>31</v>
      </c>
      <c r="E291" s="27" t="s">
        <v>166</v>
      </c>
      <c r="F291" s="28">
        <v>48</v>
      </c>
      <c r="G291" s="29">
        <v>240</v>
      </c>
      <c r="H291" s="29">
        <v>60</v>
      </c>
      <c r="I291" s="28">
        <v>2880</v>
      </c>
      <c r="J291" s="26">
        <f t="shared" si="10"/>
        <v>1440</v>
      </c>
      <c r="K291" s="26">
        <f t="shared" si="11"/>
        <v>1440</v>
      </c>
    </row>
    <row r="292" s="3" customFormat="1" ht="19" customHeight="1" spans="1:11">
      <c r="A292" s="23">
        <v>288</v>
      </c>
      <c r="B292" s="27" t="s">
        <v>467</v>
      </c>
      <c r="C292" s="25" t="s">
        <v>455</v>
      </c>
      <c r="D292" s="24" t="s">
        <v>31</v>
      </c>
      <c r="E292" s="27" t="s">
        <v>166</v>
      </c>
      <c r="F292" s="28">
        <v>33.89</v>
      </c>
      <c r="G292" s="29">
        <v>240</v>
      </c>
      <c r="H292" s="29">
        <v>60</v>
      </c>
      <c r="I292" s="28">
        <v>2033.4</v>
      </c>
      <c r="J292" s="26">
        <f t="shared" si="10"/>
        <v>1016.7</v>
      </c>
      <c r="K292" s="26">
        <f t="shared" si="11"/>
        <v>1016.7</v>
      </c>
    </row>
    <row r="293" s="3" customFormat="1" ht="19" customHeight="1" spans="1:11">
      <c r="A293" s="23">
        <v>289</v>
      </c>
      <c r="B293" s="27" t="s">
        <v>468</v>
      </c>
      <c r="C293" s="25" t="s">
        <v>455</v>
      </c>
      <c r="D293" s="24" t="s">
        <v>31</v>
      </c>
      <c r="E293" s="27" t="s">
        <v>166</v>
      </c>
      <c r="F293" s="28">
        <v>40.31</v>
      </c>
      <c r="G293" s="29">
        <v>240</v>
      </c>
      <c r="H293" s="29">
        <v>60</v>
      </c>
      <c r="I293" s="28">
        <v>2418.6</v>
      </c>
      <c r="J293" s="26">
        <f t="shared" si="10"/>
        <v>1209.3</v>
      </c>
      <c r="K293" s="26">
        <f t="shared" si="11"/>
        <v>1209.3</v>
      </c>
    </row>
    <row r="294" s="3" customFormat="1" ht="19" customHeight="1" spans="1:11">
      <c r="A294" s="23">
        <v>290</v>
      </c>
      <c r="B294" s="27" t="s">
        <v>469</v>
      </c>
      <c r="C294" s="25" t="s">
        <v>455</v>
      </c>
      <c r="D294" s="24" t="s">
        <v>31</v>
      </c>
      <c r="E294" s="27" t="s">
        <v>166</v>
      </c>
      <c r="F294" s="28">
        <v>22.69</v>
      </c>
      <c r="G294" s="29">
        <v>240</v>
      </c>
      <c r="H294" s="29">
        <v>60</v>
      </c>
      <c r="I294" s="28">
        <v>1361.4</v>
      </c>
      <c r="J294" s="26">
        <f t="shared" si="10"/>
        <v>680.7</v>
      </c>
      <c r="K294" s="26">
        <f t="shared" si="11"/>
        <v>680.7</v>
      </c>
    </row>
    <row r="295" s="3" customFormat="1" ht="19" customHeight="1" spans="1:11">
      <c r="A295" s="23">
        <v>291</v>
      </c>
      <c r="B295" s="27" t="s">
        <v>470</v>
      </c>
      <c r="C295" s="25" t="s">
        <v>455</v>
      </c>
      <c r="D295" s="24" t="s">
        <v>31</v>
      </c>
      <c r="E295" s="27" t="s">
        <v>166</v>
      </c>
      <c r="F295" s="28">
        <v>28.83</v>
      </c>
      <c r="G295" s="29">
        <v>240</v>
      </c>
      <c r="H295" s="29">
        <v>60</v>
      </c>
      <c r="I295" s="28">
        <v>1729.8</v>
      </c>
      <c r="J295" s="26">
        <f t="shared" si="10"/>
        <v>864.9</v>
      </c>
      <c r="K295" s="26">
        <f t="shared" si="11"/>
        <v>864.9</v>
      </c>
    </row>
    <row r="296" s="3" customFormat="1" ht="19" customHeight="1" spans="1:11">
      <c r="A296" s="23">
        <v>292</v>
      </c>
      <c r="B296" s="27" t="s">
        <v>471</v>
      </c>
      <c r="C296" s="25" t="s">
        <v>455</v>
      </c>
      <c r="D296" s="24" t="s">
        <v>31</v>
      </c>
      <c r="E296" s="27" t="s">
        <v>166</v>
      </c>
      <c r="F296" s="28">
        <v>43.95</v>
      </c>
      <c r="G296" s="29">
        <v>240</v>
      </c>
      <c r="H296" s="29">
        <v>60</v>
      </c>
      <c r="I296" s="28">
        <v>2637</v>
      </c>
      <c r="J296" s="26">
        <f t="shared" si="10"/>
        <v>1318.5</v>
      </c>
      <c r="K296" s="26">
        <f t="shared" si="11"/>
        <v>1318.5</v>
      </c>
    </row>
    <row r="297" s="3" customFormat="1" ht="19" customHeight="1" spans="1:11">
      <c r="A297" s="23">
        <v>293</v>
      </c>
      <c r="B297" s="27" t="s">
        <v>472</v>
      </c>
      <c r="C297" s="25" t="s">
        <v>455</v>
      </c>
      <c r="D297" s="24" t="s">
        <v>31</v>
      </c>
      <c r="E297" s="27" t="s">
        <v>166</v>
      </c>
      <c r="F297" s="28">
        <v>27.16</v>
      </c>
      <c r="G297" s="29">
        <v>240</v>
      </c>
      <c r="H297" s="29">
        <v>60</v>
      </c>
      <c r="I297" s="28">
        <v>1629.6</v>
      </c>
      <c r="J297" s="26">
        <f t="shared" si="10"/>
        <v>814.8</v>
      </c>
      <c r="K297" s="26">
        <f t="shared" si="11"/>
        <v>814.8</v>
      </c>
    </row>
    <row r="298" s="3" customFormat="1" ht="19" customHeight="1" spans="1:11">
      <c r="A298" s="23">
        <v>294</v>
      </c>
      <c r="B298" s="27" t="s">
        <v>473</v>
      </c>
      <c r="C298" s="25" t="s">
        <v>455</v>
      </c>
      <c r="D298" s="24" t="s">
        <v>31</v>
      </c>
      <c r="E298" s="27" t="s">
        <v>166</v>
      </c>
      <c r="F298" s="28">
        <v>48.84</v>
      </c>
      <c r="G298" s="29">
        <v>240</v>
      </c>
      <c r="H298" s="29">
        <v>60</v>
      </c>
      <c r="I298" s="28">
        <v>2930.4</v>
      </c>
      <c r="J298" s="26">
        <f t="shared" si="10"/>
        <v>1465.2</v>
      </c>
      <c r="K298" s="26">
        <f t="shared" si="11"/>
        <v>1465.2</v>
      </c>
    </row>
    <row r="299" s="3" customFormat="1" ht="19" customHeight="1" spans="1:11">
      <c r="A299" s="23">
        <v>295</v>
      </c>
      <c r="B299" s="27" t="s">
        <v>474</v>
      </c>
      <c r="C299" s="25" t="s">
        <v>455</v>
      </c>
      <c r="D299" s="24" t="s">
        <v>31</v>
      </c>
      <c r="E299" s="27" t="s">
        <v>166</v>
      </c>
      <c r="F299" s="28">
        <v>17.6</v>
      </c>
      <c r="G299" s="29">
        <v>240</v>
      </c>
      <c r="H299" s="29">
        <v>60</v>
      </c>
      <c r="I299" s="28">
        <v>1056</v>
      </c>
      <c r="J299" s="26">
        <f t="shared" si="10"/>
        <v>528</v>
      </c>
      <c r="K299" s="26">
        <f t="shared" si="11"/>
        <v>528</v>
      </c>
    </row>
    <row r="300" s="3" customFormat="1" ht="19" customHeight="1" spans="1:11">
      <c r="A300" s="23">
        <v>296</v>
      </c>
      <c r="B300" s="27" t="s">
        <v>475</v>
      </c>
      <c r="C300" s="25" t="s">
        <v>455</v>
      </c>
      <c r="D300" s="24" t="s">
        <v>31</v>
      </c>
      <c r="E300" s="27" t="s">
        <v>166</v>
      </c>
      <c r="F300" s="28">
        <v>24</v>
      </c>
      <c r="G300" s="29">
        <v>240</v>
      </c>
      <c r="H300" s="29">
        <v>60</v>
      </c>
      <c r="I300" s="28">
        <v>1440</v>
      </c>
      <c r="J300" s="26">
        <f t="shared" si="10"/>
        <v>720</v>
      </c>
      <c r="K300" s="26">
        <f t="shared" si="11"/>
        <v>720</v>
      </c>
    </row>
    <row r="301" s="3" customFormat="1" ht="19" customHeight="1" spans="1:11">
      <c r="A301" s="23">
        <v>297</v>
      </c>
      <c r="B301" s="27" t="s">
        <v>476</v>
      </c>
      <c r="C301" s="25" t="s">
        <v>455</v>
      </c>
      <c r="D301" s="24" t="s">
        <v>31</v>
      </c>
      <c r="E301" s="27" t="s">
        <v>166</v>
      </c>
      <c r="F301" s="28">
        <v>34.78</v>
      </c>
      <c r="G301" s="29">
        <v>240</v>
      </c>
      <c r="H301" s="29">
        <v>60</v>
      </c>
      <c r="I301" s="28">
        <v>2086.8</v>
      </c>
      <c r="J301" s="26">
        <f t="shared" si="10"/>
        <v>1043.4</v>
      </c>
      <c r="K301" s="26">
        <f t="shared" si="11"/>
        <v>1043.4</v>
      </c>
    </row>
    <row r="302" s="3" customFormat="1" ht="19" customHeight="1" spans="1:11">
      <c r="A302" s="23">
        <v>298</v>
      </c>
      <c r="B302" s="27" t="s">
        <v>477</v>
      </c>
      <c r="C302" s="25" t="s">
        <v>455</v>
      </c>
      <c r="D302" s="24" t="s">
        <v>31</v>
      </c>
      <c r="E302" s="27" t="s">
        <v>166</v>
      </c>
      <c r="F302" s="28">
        <v>38.38</v>
      </c>
      <c r="G302" s="29">
        <v>240</v>
      </c>
      <c r="H302" s="29">
        <v>60</v>
      </c>
      <c r="I302" s="28">
        <v>2302.8</v>
      </c>
      <c r="J302" s="26">
        <f t="shared" si="10"/>
        <v>1151.4</v>
      </c>
      <c r="K302" s="26">
        <f t="shared" si="11"/>
        <v>1151.4</v>
      </c>
    </row>
    <row r="303" s="3" customFormat="1" ht="19" customHeight="1" spans="1:11">
      <c r="A303" s="23">
        <v>299</v>
      </c>
      <c r="B303" s="27" t="s">
        <v>478</v>
      </c>
      <c r="C303" s="25" t="s">
        <v>455</v>
      </c>
      <c r="D303" s="24" t="s">
        <v>31</v>
      </c>
      <c r="E303" s="27" t="s">
        <v>166</v>
      </c>
      <c r="F303" s="28">
        <v>37.71</v>
      </c>
      <c r="G303" s="29">
        <v>240</v>
      </c>
      <c r="H303" s="29">
        <v>60</v>
      </c>
      <c r="I303" s="28">
        <v>2262.6</v>
      </c>
      <c r="J303" s="26">
        <f t="shared" si="10"/>
        <v>1131.3</v>
      </c>
      <c r="K303" s="26">
        <f t="shared" si="11"/>
        <v>1131.3</v>
      </c>
    </row>
    <row r="304" s="3" customFormat="1" ht="19" customHeight="1" spans="1:11">
      <c r="A304" s="23">
        <v>300</v>
      </c>
      <c r="B304" s="27" t="s">
        <v>360</v>
      </c>
      <c r="C304" s="25" t="s">
        <v>455</v>
      </c>
      <c r="D304" s="24" t="s">
        <v>31</v>
      </c>
      <c r="E304" s="27" t="s">
        <v>166</v>
      </c>
      <c r="F304" s="28">
        <v>38</v>
      </c>
      <c r="G304" s="29">
        <v>240</v>
      </c>
      <c r="H304" s="29">
        <v>60</v>
      </c>
      <c r="I304" s="28">
        <v>2280</v>
      </c>
      <c r="J304" s="26">
        <f t="shared" si="10"/>
        <v>1140</v>
      </c>
      <c r="K304" s="26">
        <f t="shared" si="11"/>
        <v>1140</v>
      </c>
    </row>
    <row r="305" s="3" customFormat="1" ht="19" customHeight="1" spans="1:11">
      <c r="A305" s="23">
        <v>301</v>
      </c>
      <c r="B305" s="27" t="s">
        <v>479</v>
      </c>
      <c r="C305" s="25" t="s">
        <v>455</v>
      </c>
      <c r="D305" s="24" t="s">
        <v>31</v>
      </c>
      <c r="E305" s="27" t="s">
        <v>166</v>
      </c>
      <c r="F305" s="28">
        <v>26</v>
      </c>
      <c r="G305" s="29">
        <v>240</v>
      </c>
      <c r="H305" s="29">
        <v>60</v>
      </c>
      <c r="I305" s="28">
        <v>1560</v>
      </c>
      <c r="J305" s="26">
        <f t="shared" si="10"/>
        <v>780</v>
      </c>
      <c r="K305" s="26">
        <f t="shared" si="11"/>
        <v>780</v>
      </c>
    </row>
    <row r="306" s="3" customFormat="1" ht="19" customHeight="1" spans="1:11">
      <c r="A306" s="23">
        <v>302</v>
      </c>
      <c r="B306" s="27" t="s">
        <v>480</v>
      </c>
      <c r="C306" s="25" t="s">
        <v>455</v>
      </c>
      <c r="D306" s="24" t="s">
        <v>31</v>
      </c>
      <c r="E306" s="27" t="s">
        <v>166</v>
      </c>
      <c r="F306" s="28">
        <v>29.96</v>
      </c>
      <c r="G306" s="29">
        <v>240</v>
      </c>
      <c r="H306" s="29">
        <v>60</v>
      </c>
      <c r="I306" s="28">
        <v>1797.6</v>
      </c>
      <c r="J306" s="26">
        <f t="shared" si="10"/>
        <v>898.8</v>
      </c>
      <c r="K306" s="26">
        <f t="shared" si="11"/>
        <v>898.8</v>
      </c>
    </row>
    <row r="307" s="3" customFormat="1" ht="19" customHeight="1" spans="1:11">
      <c r="A307" s="23">
        <v>303</v>
      </c>
      <c r="B307" s="27" t="s">
        <v>481</v>
      </c>
      <c r="C307" s="25" t="s">
        <v>455</v>
      </c>
      <c r="D307" s="24" t="s">
        <v>31</v>
      </c>
      <c r="E307" s="27" t="s">
        <v>166</v>
      </c>
      <c r="F307" s="28">
        <v>33.16</v>
      </c>
      <c r="G307" s="29">
        <v>240</v>
      </c>
      <c r="H307" s="29">
        <v>60</v>
      </c>
      <c r="I307" s="28">
        <v>1989.6</v>
      </c>
      <c r="J307" s="26">
        <f t="shared" si="10"/>
        <v>994.8</v>
      </c>
      <c r="K307" s="26">
        <f t="shared" si="11"/>
        <v>994.8</v>
      </c>
    </row>
    <row r="308" s="3" customFormat="1" ht="19" customHeight="1" spans="1:11">
      <c r="A308" s="23">
        <v>304</v>
      </c>
      <c r="B308" s="27" t="s">
        <v>482</v>
      </c>
      <c r="C308" s="25" t="s">
        <v>455</v>
      </c>
      <c r="D308" s="24" t="s">
        <v>31</v>
      </c>
      <c r="E308" s="27" t="s">
        <v>166</v>
      </c>
      <c r="F308" s="28">
        <v>35.45</v>
      </c>
      <c r="G308" s="29">
        <v>240</v>
      </c>
      <c r="H308" s="29">
        <v>60</v>
      </c>
      <c r="I308" s="28">
        <v>2127</v>
      </c>
      <c r="J308" s="26">
        <f t="shared" si="10"/>
        <v>1063.5</v>
      </c>
      <c r="K308" s="26">
        <f t="shared" si="11"/>
        <v>1063.5</v>
      </c>
    </row>
    <row r="309" s="3" customFormat="1" ht="19" customHeight="1" spans="1:11">
      <c r="A309" s="23">
        <v>305</v>
      </c>
      <c r="B309" s="27" t="s">
        <v>483</v>
      </c>
      <c r="C309" s="25" t="s">
        <v>455</v>
      </c>
      <c r="D309" s="24" t="s">
        <v>31</v>
      </c>
      <c r="E309" s="27" t="s">
        <v>166</v>
      </c>
      <c r="F309" s="28">
        <v>40.47</v>
      </c>
      <c r="G309" s="29">
        <v>240</v>
      </c>
      <c r="H309" s="29">
        <v>60</v>
      </c>
      <c r="I309" s="28">
        <v>2428.2</v>
      </c>
      <c r="J309" s="26">
        <f t="shared" si="10"/>
        <v>1214.1</v>
      </c>
      <c r="K309" s="26">
        <f t="shared" si="11"/>
        <v>1214.1</v>
      </c>
    </row>
    <row r="310" s="3" customFormat="1" ht="19" customHeight="1" spans="1:11">
      <c r="A310" s="23">
        <v>306</v>
      </c>
      <c r="B310" s="27" t="s">
        <v>484</v>
      </c>
      <c r="C310" s="25" t="s">
        <v>455</v>
      </c>
      <c r="D310" s="24" t="s">
        <v>31</v>
      </c>
      <c r="E310" s="27" t="s">
        <v>166</v>
      </c>
      <c r="F310" s="28">
        <v>45.04</v>
      </c>
      <c r="G310" s="29">
        <v>240</v>
      </c>
      <c r="H310" s="29">
        <v>60</v>
      </c>
      <c r="I310" s="28">
        <v>2702.4</v>
      </c>
      <c r="J310" s="26">
        <f t="shared" si="10"/>
        <v>1351.2</v>
      </c>
      <c r="K310" s="26">
        <f t="shared" si="11"/>
        <v>1351.2</v>
      </c>
    </row>
    <row r="311" s="3" customFormat="1" ht="19" customHeight="1" spans="1:11">
      <c r="A311" s="23">
        <v>307</v>
      </c>
      <c r="B311" s="27" t="s">
        <v>485</v>
      </c>
      <c r="C311" s="25" t="s">
        <v>455</v>
      </c>
      <c r="D311" s="24" t="s">
        <v>31</v>
      </c>
      <c r="E311" s="27" t="s">
        <v>166</v>
      </c>
      <c r="F311" s="28">
        <v>31.95</v>
      </c>
      <c r="G311" s="29">
        <v>240</v>
      </c>
      <c r="H311" s="29">
        <v>60</v>
      </c>
      <c r="I311" s="28">
        <v>1917</v>
      </c>
      <c r="J311" s="26">
        <f t="shared" si="10"/>
        <v>958.5</v>
      </c>
      <c r="K311" s="26">
        <f t="shared" si="11"/>
        <v>958.5</v>
      </c>
    </row>
    <row r="312" s="3" customFormat="1" ht="19" customHeight="1" spans="1:11">
      <c r="A312" s="23">
        <v>308</v>
      </c>
      <c r="B312" s="27" t="s">
        <v>486</v>
      </c>
      <c r="C312" s="25" t="s">
        <v>455</v>
      </c>
      <c r="D312" s="24" t="s">
        <v>31</v>
      </c>
      <c r="E312" s="27" t="s">
        <v>166</v>
      </c>
      <c r="F312" s="28">
        <v>47.52</v>
      </c>
      <c r="G312" s="29">
        <v>240</v>
      </c>
      <c r="H312" s="29">
        <v>60</v>
      </c>
      <c r="I312" s="28">
        <v>2851.2</v>
      </c>
      <c r="J312" s="26">
        <f t="shared" si="10"/>
        <v>1425.6</v>
      </c>
      <c r="K312" s="26">
        <f t="shared" si="11"/>
        <v>1425.6</v>
      </c>
    </row>
    <row r="313" s="3" customFormat="1" ht="19" customHeight="1" spans="1:11">
      <c r="A313" s="23">
        <v>309</v>
      </c>
      <c r="B313" s="27" t="s">
        <v>487</v>
      </c>
      <c r="C313" s="25" t="s">
        <v>455</v>
      </c>
      <c r="D313" s="24" t="s">
        <v>31</v>
      </c>
      <c r="E313" s="27" t="s">
        <v>166</v>
      </c>
      <c r="F313" s="28">
        <v>49.5</v>
      </c>
      <c r="G313" s="29">
        <v>240</v>
      </c>
      <c r="H313" s="29">
        <v>60</v>
      </c>
      <c r="I313" s="28">
        <v>2970</v>
      </c>
      <c r="J313" s="26">
        <f t="shared" si="10"/>
        <v>1485</v>
      </c>
      <c r="K313" s="26">
        <f t="shared" si="11"/>
        <v>1485</v>
      </c>
    </row>
    <row r="314" s="3" customFormat="1" ht="19" customHeight="1" spans="1:11">
      <c r="A314" s="23">
        <v>310</v>
      </c>
      <c r="B314" s="27" t="s">
        <v>488</v>
      </c>
      <c r="C314" s="25" t="s">
        <v>489</v>
      </c>
      <c r="D314" s="24" t="s">
        <v>31</v>
      </c>
      <c r="E314" s="27" t="s">
        <v>166</v>
      </c>
      <c r="F314" s="28">
        <v>100</v>
      </c>
      <c r="G314" s="29">
        <v>245</v>
      </c>
      <c r="H314" s="29">
        <v>60</v>
      </c>
      <c r="I314" s="28">
        <v>6000</v>
      </c>
      <c r="J314" s="26">
        <f t="shared" si="10"/>
        <v>3000</v>
      </c>
      <c r="K314" s="26">
        <f t="shared" si="11"/>
        <v>3000</v>
      </c>
    </row>
    <row r="315" s="3" customFormat="1" ht="19" customHeight="1" spans="1:11">
      <c r="A315" s="23">
        <v>311</v>
      </c>
      <c r="B315" s="27" t="s">
        <v>490</v>
      </c>
      <c r="C315" s="25" t="s">
        <v>489</v>
      </c>
      <c r="D315" s="24" t="s">
        <v>31</v>
      </c>
      <c r="E315" s="27" t="s">
        <v>166</v>
      </c>
      <c r="F315" s="28">
        <v>100</v>
      </c>
      <c r="G315" s="29">
        <v>245</v>
      </c>
      <c r="H315" s="29">
        <v>60</v>
      </c>
      <c r="I315" s="28">
        <v>6000</v>
      </c>
      <c r="J315" s="26">
        <f t="shared" si="10"/>
        <v>3000</v>
      </c>
      <c r="K315" s="26">
        <f t="shared" si="11"/>
        <v>3000</v>
      </c>
    </row>
    <row r="316" s="3" customFormat="1" ht="19" customHeight="1" spans="1:11">
      <c r="A316" s="23">
        <v>312</v>
      </c>
      <c r="B316" s="27" t="s">
        <v>491</v>
      </c>
      <c r="C316" s="25" t="s">
        <v>489</v>
      </c>
      <c r="D316" s="24" t="s">
        <v>31</v>
      </c>
      <c r="E316" s="27" t="s">
        <v>166</v>
      </c>
      <c r="F316" s="28">
        <v>85</v>
      </c>
      <c r="G316" s="29">
        <v>245</v>
      </c>
      <c r="H316" s="29">
        <v>60</v>
      </c>
      <c r="I316" s="28">
        <v>5100</v>
      </c>
      <c r="J316" s="26">
        <f t="shared" si="10"/>
        <v>2550</v>
      </c>
      <c r="K316" s="26">
        <f t="shared" si="11"/>
        <v>2550</v>
      </c>
    </row>
    <row r="317" s="3" customFormat="1" ht="19" customHeight="1" spans="1:11">
      <c r="A317" s="23">
        <v>313</v>
      </c>
      <c r="B317" s="27" t="s">
        <v>492</v>
      </c>
      <c r="C317" s="25" t="s">
        <v>493</v>
      </c>
      <c r="D317" s="24" t="s">
        <v>31</v>
      </c>
      <c r="E317" s="27" t="s">
        <v>166</v>
      </c>
      <c r="F317" s="28">
        <v>87</v>
      </c>
      <c r="G317" s="29">
        <v>245</v>
      </c>
      <c r="H317" s="29">
        <v>60</v>
      </c>
      <c r="I317" s="28">
        <v>5220</v>
      </c>
      <c r="J317" s="26">
        <f t="shared" si="10"/>
        <v>2610</v>
      </c>
      <c r="K317" s="26">
        <f t="shared" si="11"/>
        <v>2610</v>
      </c>
    </row>
    <row r="318" s="3" customFormat="1" ht="19" customHeight="1" spans="1:11">
      <c r="A318" s="23">
        <v>314</v>
      </c>
      <c r="B318" s="27" t="s">
        <v>494</v>
      </c>
      <c r="C318" s="25" t="s">
        <v>493</v>
      </c>
      <c r="D318" s="24" t="s">
        <v>31</v>
      </c>
      <c r="E318" s="27" t="s">
        <v>166</v>
      </c>
      <c r="F318" s="28">
        <v>95</v>
      </c>
      <c r="G318" s="29">
        <v>245</v>
      </c>
      <c r="H318" s="29">
        <v>60</v>
      </c>
      <c r="I318" s="28">
        <v>5700</v>
      </c>
      <c r="J318" s="26">
        <f t="shared" si="10"/>
        <v>2850</v>
      </c>
      <c r="K318" s="26">
        <f t="shared" si="11"/>
        <v>2850</v>
      </c>
    </row>
    <row r="319" s="3" customFormat="1" ht="19" customHeight="1" spans="1:11">
      <c r="A319" s="23">
        <v>315</v>
      </c>
      <c r="B319" s="27" t="s">
        <v>495</v>
      </c>
      <c r="C319" s="25" t="s">
        <v>493</v>
      </c>
      <c r="D319" s="24" t="s">
        <v>31</v>
      </c>
      <c r="E319" s="27" t="s">
        <v>166</v>
      </c>
      <c r="F319" s="28">
        <v>92</v>
      </c>
      <c r="G319" s="29">
        <v>245</v>
      </c>
      <c r="H319" s="29">
        <v>60</v>
      </c>
      <c r="I319" s="28">
        <v>5520</v>
      </c>
      <c r="J319" s="26">
        <f t="shared" si="10"/>
        <v>2760</v>
      </c>
      <c r="K319" s="26">
        <f t="shared" si="11"/>
        <v>2760</v>
      </c>
    </row>
    <row r="320" s="3" customFormat="1" ht="19" customHeight="1" spans="1:11">
      <c r="A320" s="23">
        <v>316</v>
      </c>
      <c r="B320" s="27" t="s">
        <v>496</v>
      </c>
      <c r="C320" s="25" t="s">
        <v>493</v>
      </c>
      <c r="D320" s="24" t="s">
        <v>31</v>
      </c>
      <c r="E320" s="27" t="s">
        <v>166</v>
      </c>
      <c r="F320" s="28">
        <v>76</v>
      </c>
      <c r="G320" s="29">
        <v>245</v>
      </c>
      <c r="H320" s="29">
        <v>60</v>
      </c>
      <c r="I320" s="28">
        <v>4560</v>
      </c>
      <c r="J320" s="26">
        <f t="shared" si="10"/>
        <v>2280</v>
      </c>
      <c r="K320" s="26">
        <f t="shared" si="11"/>
        <v>2280</v>
      </c>
    </row>
    <row r="321" s="3" customFormat="1" ht="19" customHeight="1" spans="1:11">
      <c r="A321" s="23">
        <v>317</v>
      </c>
      <c r="B321" s="27" t="s">
        <v>497</v>
      </c>
      <c r="C321" s="25" t="s">
        <v>493</v>
      </c>
      <c r="D321" s="24" t="s">
        <v>31</v>
      </c>
      <c r="E321" s="27" t="s">
        <v>166</v>
      </c>
      <c r="F321" s="28">
        <v>59</v>
      </c>
      <c r="G321" s="29">
        <v>245</v>
      </c>
      <c r="H321" s="29">
        <v>60</v>
      </c>
      <c r="I321" s="28">
        <v>3540</v>
      </c>
      <c r="J321" s="26">
        <f t="shared" si="10"/>
        <v>1770</v>
      </c>
      <c r="K321" s="26">
        <f t="shared" si="11"/>
        <v>1770</v>
      </c>
    </row>
    <row r="322" s="3" customFormat="1" ht="19" customHeight="1" spans="1:11">
      <c r="A322" s="23">
        <v>318</v>
      </c>
      <c r="B322" s="27" t="s">
        <v>498</v>
      </c>
      <c r="C322" s="25" t="s">
        <v>493</v>
      </c>
      <c r="D322" s="24" t="s">
        <v>31</v>
      </c>
      <c r="E322" s="27" t="s">
        <v>166</v>
      </c>
      <c r="F322" s="28">
        <v>75</v>
      </c>
      <c r="G322" s="29">
        <v>245</v>
      </c>
      <c r="H322" s="29">
        <v>60</v>
      </c>
      <c r="I322" s="28">
        <v>4500</v>
      </c>
      <c r="J322" s="26">
        <f t="shared" si="10"/>
        <v>2250</v>
      </c>
      <c r="K322" s="26">
        <f t="shared" si="11"/>
        <v>2250</v>
      </c>
    </row>
    <row r="323" s="3" customFormat="1" ht="19" customHeight="1" spans="1:11">
      <c r="A323" s="23">
        <v>319</v>
      </c>
      <c r="B323" s="27" t="s">
        <v>499</v>
      </c>
      <c r="C323" s="25" t="s">
        <v>493</v>
      </c>
      <c r="D323" s="24" t="s">
        <v>31</v>
      </c>
      <c r="E323" s="27" t="s">
        <v>166</v>
      </c>
      <c r="F323" s="28">
        <v>98</v>
      </c>
      <c r="G323" s="29">
        <v>245</v>
      </c>
      <c r="H323" s="29">
        <v>60</v>
      </c>
      <c r="I323" s="28">
        <v>5880</v>
      </c>
      <c r="J323" s="26">
        <f t="shared" si="10"/>
        <v>2940</v>
      </c>
      <c r="K323" s="26">
        <f t="shared" si="11"/>
        <v>2940</v>
      </c>
    </row>
    <row r="324" s="3" customFormat="1" ht="19" customHeight="1" spans="1:11">
      <c r="A324" s="23">
        <v>320</v>
      </c>
      <c r="B324" s="27" t="s">
        <v>500</v>
      </c>
      <c r="C324" s="25" t="s">
        <v>493</v>
      </c>
      <c r="D324" s="24" t="s">
        <v>31</v>
      </c>
      <c r="E324" s="27" t="s">
        <v>166</v>
      </c>
      <c r="F324" s="28">
        <v>93</v>
      </c>
      <c r="G324" s="29">
        <v>245</v>
      </c>
      <c r="H324" s="29">
        <v>60</v>
      </c>
      <c r="I324" s="28">
        <v>5580</v>
      </c>
      <c r="J324" s="26">
        <f t="shared" si="10"/>
        <v>2790</v>
      </c>
      <c r="K324" s="26">
        <f t="shared" si="11"/>
        <v>2790</v>
      </c>
    </row>
    <row r="325" s="3" customFormat="1" ht="19" customHeight="1" spans="1:11">
      <c r="A325" s="23">
        <v>321</v>
      </c>
      <c r="B325" s="27" t="s">
        <v>501</v>
      </c>
      <c r="C325" s="25" t="s">
        <v>493</v>
      </c>
      <c r="D325" s="24" t="s">
        <v>31</v>
      </c>
      <c r="E325" s="27" t="s">
        <v>166</v>
      </c>
      <c r="F325" s="28">
        <v>98</v>
      </c>
      <c r="G325" s="29">
        <v>245</v>
      </c>
      <c r="H325" s="29">
        <v>60</v>
      </c>
      <c r="I325" s="28">
        <v>5880</v>
      </c>
      <c r="J325" s="26">
        <f t="shared" si="10"/>
        <v>2940</v>
      </c>
      <c r="K325" s="26">
        <f t="shared" si="11"/>
        <v>2940</v>
      </c>
    </row>
    <row r="326" s="3" customFormat="1" ht="19" customHeight="1" spans="1:11">
      <c r="A326" s="23">
        <v>322</v>
      </c>
      <c r="B326" s="27" t="s">
        <v>502</v>
      </c>
      <c r="C326" s="25" t="s">
        <v>493</v>
      </c>
      <c r="D326" s="24" t="s">
        <v>31</v>
      </c>
      <c r="E326" s="27" t="s">
        <v>166</v>
      </c>
      <c r="F326" s="28">
        <v>95</v>
      </c>
      <c r="G326" s="29">
        <v>245</v>
      </c>
      <c r="H326" s="29">
        <v>60</v>
      </c>
      <c r="I326" s="28">
        <v>5700</v>
      </c>
      <c r="J326" s="26">
        <f t="shared" si="10"/>
        <v>2850</v>
      </c>
      <c r="K326" s="26">
        <f t="shared" si="11"/>
        <v>2850</v>
      </c>
    </row>
    <row r="327" s="3" customFormat="1" ht="19" customHeight="1" spans="1:11">
      <c r="A327" s="23">
        <v>323</v>
      </c>
      <c r="B327" s="27" t="s">
        <v>503</v>
      </c>
      <c r="C327" s="25" t="s">
        <v>493</v>
      </c>
      <c r="D327" s="24" t="s">
        <v>31</v>
      </c>
      <c r="E327" s="27" t="s">
        <v>166</v>
      </c>
      <c r="F327" s="28">
        <v>96</v>
      </c>
      <c r="G327" s="29">
        <v>245</v>
      </c>
      <c r="H327" s="29">
        <v>60</v>
      </c>
      <c r="I327" s="28">
        <v>5760</v>
      </c>
      <c r="J327" s="26">
        <f t="shared" si="10"/>
        <v>2880</v>
      </c>
      <c r="K327" s="26">
        <f t="shared" si="11"/>
        <v>2880</v>
      </c>
    </row>
    <row r="328" s="3" customFormat="1" ht="19" customHeight="1" spans="1:11">
      <c r="A328" s="23">
        <v>324</v>
      </c>
      <c r="B328" s="27" t="s">
        <v>504</v>
      </c>
      <c r="C328" s="25" t="s">
        <v>493</v>
      </c>
      <c r="D328" s="24" t="s">
        <v>31</v>
      </c>
      <c r="E328" s="27" t="s">
        <v>166</v>
      </c>
      <c r="F328" s="28">
        <v>94</v>
      </c>
      <c r="G328" s="29">
        <v>245</v>
      </c>
      <c r="H328" s="29">
        <v>60</v>
      </c>
      <c r="I328" s="28">
        <v>5640</v>
      </c>
      <c r="J328" s="26">
        <f t="shared" si="10"/>
        <v>2820</v>
      </c>
      <c r="K328" s="26">
        <f t="shared" si="11"/>
        <v>2820</v>
      </c>
    </row>
    <row r="329" s="3" customFormat="1" ht="19" customHeight="1" spans="1:11">
      <c r="A329" s="23">
        <v>325</v>
      </c>
      <c r="B329" s="27" t="s">
        <v>505</v>
      </c>
      <c r="C329" s="25" t="s">
        <v>493</v>
      </c>
      <c r="D329" s="24" t="s">
        <v>31</v>
      </c>
      <c r="E329" s="27" t="s">
        <v>166</v>
      </c>
      <c r="F329" s="28">
        <v>98</v>
      </c>
      <c r="G329" s="29">
        <v>245</v>
      </c>
      <c r="H329" s="29">
        <v>60</v>
      </c>
      <c r="I329" s="28">
        <v>5880</v>
      </c>
      <c r="J329" s="26">
        <f t="shared" si="10"/>
        <v>2940</v>
      </c>
      <c r="K329" s="26">
        <f t="shared" si="11"/>
        <v>2940</v>
      </c>
    </row>
    <row r="330" s="3" customFormat="1" ht="19" customHeight="1" spans="1:11">
      <c r="A330" s="23">
        <v>326</v>
      </c>
      <c r="B330" s="27" t="s">
        <v>506</v>
      </c>
      <c r="C330" s="25" t="s">
        <v>493</v>
      </c>
      <c r="D330" s="24" t="s">
        <v>31</v>
      </c>
      <c r="E330" s="27" t="s">
        <v>166</v>
      </c>
      <c r="F330" s="28">
        <v>63</v>
      </c>
      <c r="G330" s="29">
        <v>245</v>
      </c>
      <c r="H330" s="29">
        <v>60</v>
      </c>
      <c r="I330" s="28">
        <v>3780</v>
      </c>
      <c r="J330" s="26">
        <f t="shared" si="10"/>
        <v>1890</v>
      </c>
      <c r="K330" s="26">
        <f t="shared" si="11"/>
        <v>1890</v>
      </c>
    </row>
    <row r="331" s="3" customFormat="1" ht="19" customHeight="1" spans="1:11">
      <c r="A331" s="23">
        <v>327</v>
      </c>
      <c r="B331" s="27" t="s">
        <v>507</v>
      </c>
      <c r="C331" s="25" t="s">
        <v>493</v>
      </c>
      <c r="D331" s="24" t="s">
        <v>31</v>
      </c>
      <c r="E331" s="27" t="s">
        <v>166</v>
      </c>
      <c r="F331" s="28">
        <v>47</v>
      </c>
      <c r="G331" s="29">
        <v>245</v>
      </c>
      <c r="H331" s="29">
        <v>60</v>
      </c>
      <c r="I331" s="28">
        <v>2820</v>
      </c>
      <c r="J331" s="26">
        <f t="shared" si="10"/>
        <v>1410</v>
      </c>
      <c r="K331" s="26">
        <f t="shared" si="11"/>
        <v>1410</v>
      </c>
    </row>
    <row r="332" s="3" customFormat="1" ht="19" customHeight="1" spans="1:11">
      <c r="A332" s="23">
        <v>328</v>
      </c>
      <c r="B332" s="27" t="s">
        <v>508</v>
      </c>
      <c r="C332" s="25" t="s">
        <v>493</v>
      </c>
      <c r="D332" s="24" t="s">
        <v>31</v>
      </c>
      <c r="E332" s="27" t="s">
        <v>166</v>
      </c>
      <c r="F332" s="28">
        <v>95</v>
      </c>
      <c r="G332" s="29">
        <v>245</v>
      </c>
      <c r="H332" s="29">
        <v>60</v>
      </c>
      <c r="I332" s="28">
        <v>5700</v>
      </c>
      <c r="J332" s="26">
        <f t="shared" si="10"/>
        <v>2850</v>
      </c>
      <c r="K332" s="26">
        <f t="shared" si="11"/>
        <v>2850</v>
      </c>
    </row>
    <row r="333" s="3" customFormat="1" ht="19" customHeight="1" spans="1:11">
      <c r="A333" s="23">
        <v>329</v>
      </c>
      <c r="B333" s="27" t="s">
        <v>509</v>
      </c>
      <c r="C333" s="25" t="s">
        <v>493</v>
      </c>
      <c r="D333" s="24" t="s">
        <v>31</v>
      </c>
      <c r="E333" s="27" t="s">
        <v>166</v>
      </c>
      <c r="F333" s="28">
        <v>83</v>
      </c>
      <c r="G333" s="29">
        <v>245</v>
      </c>
      <c r="H333" s="29">
        <v>60</v>
      </c>
      <c r="I333" s="28">
        <v>4980</v>
      </c>
      <c r="J333" s="26">
        <f t="shared" si="10"/>
        <v>2490</v>
      </c>
      <c r="K333" s="26">
        <f t="shared" si="11"/>
        <v>2490</v>
      </c>
    </row>
    <row r="334" s="3" customFormat="1" ht="19" customHeight="1" spans="1:11">
      <c r="A334" s="23">
        <v>330</v>
      </c>
      <c r="B334" s="27" t="s">
        <v>510</v>
      </c>
      <c r="C334" s="25" t="s">
        <v>493</v>
      </c>
      <c r="D334" s="24" t="s">
        <v>31</v>
      </c>
      <c r="E334" s="27" t="s">
        <v>166</v>
      </c>
      <c r="F334" s="28">
        <v>100</v>
      </c>
      <c r="G334" s="29">
        <v>245</v>
      </c>
      <c r="H334" s="29">
        <v>60</v>
      </c>
      <c r="I334" s="28">
        <v>6000</v>
      </c>
      <c r="J334" s="26">
        <f t="shared" si="10"/>
        <v>3000</v>
      </c>
      <c r="K334" s="26">
        <f t="shared" si="11"/>
        <v>3000</v>
      </c>
    </row>
    <row r="335" s="3" customFormat="1" ht="19" customHeight="1" spans="1:11">
      <c r="A335" s="23">
        <v>331</v>
      </c>
      <c r="B335" s="27" t="s">
        <v>511</v>
      </c>
      <c r="C335" s="25" t="s">
        <v>493</v>
      </c>
      <c r="D335" s="24" t="s">
        <v>31</v>
      </c>
      <c r="E335" s="27" t="s">
        <v>166</v>
      </c>
      <c r="F335" s="28">
        <v>95</v>
      </c>
      <c r="G335" s="29">
        <v>245</v>
      </c>
      <c r="H335" s="29">
        <v>60</v>
      </c>
      <c r="I335" s="28">
        <v>5700</v>
      </c>
      <c r="J335" s="26">
        <f t="shared" si="10"/>
        <v>2850</v>
      </c>
      <c r="K335" s="26">
        <f t="shared" si="11"/>
        <v>2850</v>
      </c>
    </row>
    <row r="336" s="3" customFormat="1" ht="19" customHeight="1" spans="1:11">
      <c r="A336" s="23">
        <v>332</v>
      </c>
      <c r="B336" s="27" t="s">
        <v>512</v>
      </c>
      <c r="C336" s="25" t="s">
        <v>493</v>
      </c>
      <c r="D336" s="24" t="s">
        <v>31</v>
      </c>
      <c r="E336" s="27" t="s">
        <v>166</v>
      </c>
      <c r="F336" s="28">
        <v>93</v>
      </c>
      <c r="G336" s="29">
        <v>245</v>
      </c>
      <c r="H336" s="29">
        <v>60</v>
      </c>
      <c r="I336" s="28">
        <v>5580</v>
      </c>
      <c r="J336" s="26">
        <f t="shared" si="10"/>
        <v>2790</v>
      </c>
      <c r="K336" s="26">
        <f t="shared" si="11"/>
        <v>2790</v>
      </c>
    </row>
    <row r="337" s="3" customFormat="1" ht="19" customHeight="1" spans="1:11">
      <c r="A337" s="23">
        <v>333</v>
      </c>
      <c r="B337" s="27" t="s">
        <v>513</v>
      </c>
      <c r="C337" s="25" t="s">
        <v>493</v>
      </c>
      <c r="D337" s="24" t="s">
        <v>31</v>
      </c>
      <c r="E337" s="27" t="s">
        <v>166</v>
      </c>
      <c r="F337" s="28">
        <v>428</v>
      </c>
      <c r="G337" s="29">
        <v>245</v>
      </c>
      <c r="H337" s="29">
        <v>50</v>
      </c>
      <c r="I337" s="28">
        <v>21400</v>
      </c>
      <c r="J337" s="26">
        <f t="shared" si="10"/>
        <v>10700</v>
      </c>
      <c r="K337" s="26">
        <f t="shared" si="11"/>
        <v>10700</v>
      </c>
    </row>
    <row r="338" s="3" customFormat="1" ht="19" customHeight="1" spans="1:11">
      <c r="A338" s="23">
        <v>334</v>
      </c>
      <c r="B338" s="27" t="s">
        <v>514</v>
      </c>
      <c r="C338" s="25" t="s">
        <v>493</v>
      </c>
      <c r="D338" s="24" t="s">
        <v>31</v>
      </c>
      <c r="E338" s="27" t="s">
        <v>166</v>
      </c>
      <c r="F338" s="28">
        <v>900</v>
      </c>
      <c r="G338" s="29">
        <v>245</v>
      </c>
      <c r="H338" s="29">
        <v>50</v>
      </c>
      <c r="I338" s="28">
        <v>45000</v>
      </c>
      <c r="J338" s="26">
        <f t="shared" si="10"/>
        <v>22500</v>
      </c>
      <c r="K338" s="26">
        <f t="shared" si="11"/>
        <v>22500</v>
      </c>
    </row>
    <row r="339" s="3" customFormat="1" ht="19" customHeight="1" spans="1:11">
      <c r="A339" s="23">
        <v>335</v>
      </c>
      <c r="B339" s="27" t="s">
        <v>515</v>
      </c>
      <c r="C339" s="25" t="s">
        <v>516</v>
      </c>
      <c r="D339" s="24" t="s">
        <v>31</v>
      </c>
      <c r="E339" s="27" t="s">
        <v>166</v>
      </c>
      <c r="F339" s="28">
        <v>96.63</v>
      </c>
      <c r="G339" s="29">
        <v>245</v>
      </c>
      <c r="H339" s="29">
        <v>60</v>
      </c>
      <c r="I339" s="28">
        <v>5797.8</v>
      </c>
      <c r="J339" s="26">
        <f t="shared" si="10"/>
        <v>2898.9</v>
      </c>
      <c r="K339" s="26">
        <f t="shared" si="11"/>
        <v>2898.9</v>
      </c>
    </row>
    <row r="340" s="3" customFormat="1" ht="19" customHeight="1" spans="1:11">
      <c r="A340" s="23">
        <v>336</v>
      </c>
      <c r="B340" s="27" t="s">
        <v>517</v>
      </c>
      <c r="C340" s="25" t="s">
        <v>518</v>
      </c>
      <c r="D340" s="24" t="s">
        <v>31</v>
      </c>
      <c r="E340" s="27" t="s">
        <v>166</v>
      </c>
      <c r="F340" s="28">
        <v>100</v>
      </c>
      <c r="G340" s="29">
        <v>245</v>
      </c>
      <c r="H340" s="29">
        <v>60</v>
      </c>
      <c r="I340" s="28">
        <v>6000</v>
      </c>
      <c r="J340" s="26">
        <f t="shared" si="10"/>
        <v>3000</v>
      </c>
      <c r="K340" s="26">
        <f t="shared" si="11"/>
        <v>3000</v>
      </c>
    </row>
    <row r="341" s="3" customFormat="1" ht="19" customHeight="1" spans="1:11">
      <c r="A341" s="23">
        <v>337</v>
      </c>
      <c r="B341" s="27" t="s">
        <v>519</v>
      </c>
      <c r="C341" s="25" t="s">
        <v>520</v>
      </c>
      <c r="D341" s="24" t="s">
        <v>31</v>
      </c>
      <c r="E341" s="27" t="s">
        <v>166</v>
      </c>
      <c r="F341" s="28">
        <v>92</v>
      </c>
      <c r="G341" s="29">
        <v>245</v>
      </c>
      <c r="H341" s="29">
        <v>60</v>
      </c>
      <c r="I341" s="28">
        <v>5520</v>
      </c>
      <c r="J341" s="26">
        <f t="shared" si="10"/>
        <v>2760</v>
      </c>
      <c r="K341" s="26">
        <f t="shared" si="11"/>
        <v>2760</v>
      </c>
    </row>
    <row r="342" s="3" customFormat="1" ht="19" customHeight="1" spans="1:11">
      <c r="A342" s="23">
        <v>338</v>
      </c>
      <c r="B342" s="27" t="s">
        <v>521</v>
      </c>
      <c r="C342" s="25" t="s">
        <v>520</v>
      </c>
      <c r="D342" s="24" t="s">
        <v>31</v>
      </c>
      <c r="E342" s="27" t="s">
        <v>166</v>
      </c>
      <c r="F342" s="28">
        <v>92</v>
      </c>
      <c r="G342" s="29">
        <v>245</v>
      </c>
      <c r="H342" s="29">
        <v>60</v>
      </c>
      <c r="I342" s="28">
        <v>5520</v>
      </c>
      <c r="J342" s="26">
        <f t="shared" si="10"/>
        <v>2760</v>
      </c>
      <c r="K342" s="26">
        <f t="shared" si="11"/>
        <v>2760</v>
      </c>
    </row>
    <row r="343" s="3" customFormat="1" ht="19" customHeight="1" spans="1:11">
      <c r="A343" s="23">
        <v>339</v>
      </c>
      <c r="B343" s="27" t="s">
        <v>522</v>
      </c>
      <c r="C343" s="25" t="s">
        <v>520</v>
      </c>
      <c r="D343" s="24" t="s">
        <v>31</v>
      </c>
      <c r="E343" s="27" t="s">
        <v>166</v>
      </c>
      <c r="F343" s="28">
        <v>100</v>
      </c>
      <c r="G343" s="29">
        <v>245</v>
      </c>
      <c r="H343" s="29">
        <v>60</v>
      </c>
      <c r="I343" s="28">
        <v>6000</v>
      </c>
      <c r="J343" s="26">
        <f t="shared" si="10"/>
        <v>3000</v>
      </c>
      <c r="K343" s="26">
        <f t="shared" si="11"/>
        <v>3000</v>
      </c>
    </row>
    <row r="344" s="3" customFormat="1" ht="19" customHeight="1" spans="1:11">
      <c r="A344" s="23">
        <v>340</v>
      </c>
      <c r="B344" s="27" t="s">
        <v>523</v>
      </c>
      <c r="C344" s="25" t="s">
        <v>520</v>
      </c>
      <c r="D344" s="24" t="s">
        <v>31</v>
      </c>
      <c r="E344" s="27" t="s">
        <v>166</v>
      </c>
      <c r="F344" s="28">
        <v>93</v>
      </c>
      <c r="G344" s="29">
        <v>245</v>
      </c>
      <c r="H344" s="29">
        <v>60</v>
      </c>
      <c r="I344" s="28">
        <v>5580</v>
      </c>
      <c r="J344" s="26">
        <f t="shared" si="10"/>
        <v>2790</v>
      </c>
      <c r="K344" s="26">
        <f t="shared" si="11"/>
        <v>2790</v>
      </c>
    </row>
    <row r="345" s="3" customFormat="1" ht="19" customHeight="1" spans="1:11">
      <c r="A345" s="23">
        <v>341</v>
      </c>
      <c r="B345" s="27" t="s">
        <v>524</v>
      </c>
      <c r="C345" s="25" t="s">
        <v>520</v>
      </c>
      <c r="D345" s="24" t="s">
        <v>31</v>
      </c>
      <c r="E345" s="27" t="s">
        <v>166</v>
      </c>
      <c r="F345" s="28">
        <v>97</v>
      </c>
      <c r="G345" s="29">
        <v>245</v>
      </c>
      <c r="H345" s="29">
        <v>60</v>
      </c>
      <c r="I345" s="28">
        <v>5820</v>
      </c>
      <c r="J345" s="26">
        <f t="shared" si="10"/>
        <v>2910</v>
      </c>
      <c r="K345" s="26">
        <f t="shared" si="11"/>
        <v>2910</v>
      </c>
    </row>
    <row r="346" s="3" customFormat="1" ht="19" customHeight="1" spans="1:11">
      <c r="A346" s="23">
        <v>342</v>
      </c>
      <c r="B346" s="27" t="s">
        <v>525</v>
      </c>
      <c r="C346" s="25" t="s">
        <v>526</v>
      </c>
      <c r="D346" s="24" t="s">
        <v>31</v>
      </c>
      <c r="E346" s="27" t="s">
        <v>166</v>
      </c>
      <c r="F346" s="28">
        <v>100</v>
      </c>
      <c r="G346" s="29">
        <v>245</v>
      </c>
      <c r="H346" s="29">
        <v>60</v>
      </c>
      <c r="I346" s="28">
        <v>6000</v>
      </c>
      <c r="J346" s="26">
        <f t="shared" si="10"/>
        <v>3000</v>
      </c>
      <c r="K346" s="26">
        <f t="shared" si="11"/>
        <v>3000</v>
      </c>
    </row>
    <row r="347" s="3" customFormat="1" ht="19" customHeight="1" spans="1:11">
      <c r="A347" s="23">
        <v>343</v>
      </c>
      <c r="B347" s="27" t="s">
        <v>527</v>
      </c>
      <c r="C347" s="25" t="s">
        <v>526</v>
      </c>
      <c r="D347" s="24" t="s">
        <v>31</v>
      </c>
      <c r="E347" s="27" t="s">
        <v>166</v>
      </c>
      <c r="F347" s="28">
        <v>98.07</v>
      </c>
      <c r="G347" s="29">
        <v>245</v>
      </c>
      <c r="H347" s="29">
        <v>60</v>
      </c>
      <c r="I347" s="28">
        <v>5884.2</v>
      </c>
      <c r="J347" s="26">
        <f t="shared" si="10"/>
        <v>2942.1</v>
      </c>
      <c r="K347" s="26">
        <f t="shared" si="11"/>
        <v>2942.1</v>
      </c>
    </row>
    <row r="348" s="3" customFormat="1" ht="19" customHeight="1" spans="1:11">
      <c r="A348" s="23">
        <v>344</v>
      </c>
      <c r="B348" s="27" t="s">
        <v>528</v>
      </c>
      <c r="C348" s="25" t="s">
        <v>526</v>
      </c>
      <c r="D348" s="24" t="s">
        <v>31</v>
      </c>
      <c r="E348" s="27" t="s">
        <v>166</v>
      </c>
      <c r="F348" s="28">
        <v>69.94</v>
      </c>
      <c r="G348" s="29">
        <v>245</v>
      </c>
      <c r="H348" s="29">
        <v>60</v>
      </c>
      <c r="I348" s="28">
        <v>4196.4</v>
      </c>
      <c r="J348" s="26">
        <f t="shared" ref="J348:J364" si="12">I348*0.5</f>
        <v>2098.2</v>
      </c>
      <c r="K348" s="26">
        <f t="shared" ref="K348:K364" si="13">I348*0.5</f>
        <v>2098.2</v>
      </c>
    </row>
    <row r="349" s="3" customFormat="1" ht="19" customHeight="1" spans="1:11">
      <c r="A349" s="23">
        <v>345</v>
      </c>
      <c r="B349" s="27" t="s">
        <v>529</v>
      </c>
      <c r="C349" s="25" t="s">
        <v>530</v>
      </c>
      <c r="D349" s="24" t="s">
        <v>31</v>
      </c>
      <c r="E349" s="27" t="s">
        <v>166</v>
      </c>
      <c r="F349" s="28">
        <v>500</v>
      </c>
      <c r="G349" s="29">
        <v>245</v>
      </c>
      <c r="H349" s="29">
        <v>50</v>
      </c>
      <c r="I349" s="28">
        <v>25000</v>
      </c>
      <c r="J349" s="26">
        <f t="shared" si="12"/>
        <v>12500</v>
      </c>
      <c r="K349" s="26">
        <f t="shared" si="13"/>
        <v>12500</v>
      </c>
    </row>
    <row r="350" s="3" customFormat="1" ht="19" customHeight="1" spans="1:11">
      <c r="A350" s="23">
        <v>346</v>
      </c>
      <c r="B350" s="27" t="s">
        <v>531</v>
      </c>
      <c r="C350" s="25" t="s">
        <v>532</v>
      </c>
      <c r="D350" s="24" t="s">
        <v>31</v>
      </c>
      <c r="E350" s="27" t="s">
        <v>166</v>
      </c>
      <c r="F350" s="28">
        <v>640</v>
      </c>
      <c r="G350" s="29">
        <v>245</v>
      </c>
      <c r="H350" s="29">
        <v>50</v>
      </c>
      <c r="I350" s="28">
        <v>32000</v>
      </c>
      <c r="J350" s="26">
        <f t="shared" si="12"/>
        <v>16000</v>
      </c>
      <c r="K350" s="26">
        <f t="shared" si="13"/>
        <v>16000</v>
      </c>
    </row>
    <row r="351" s="3" customFormat="1" ht="19" customHeight="1" spans="1:11">
      <c r="A351" s="23">
        <v>347</v>
      </c>
      <c r="B351" s="27" t="s">
        <v>533</v>
      </c>
      <c r="C351" s="25" t="s">
        <v>534</v>
      </c>
      <c r="D351" s="24" t="s">
        <v>31</v>
      </c>
      <c r="E351" s="27" t="s">
        <v>166</v>
      </c>
      <c r="F351" s="28">
        <v>94.06</v>
      </c>
      <c r="G351" s="29">
        <v>245</v>
      </c>
      <c r="H351" s="29">
        <v>60</v>
      </c>
      <c r="I351" s="28">
        <v>5643.6</v>
      </c>
      <c r="J351" s="26">
        <f t="shared" si="12"/>
        <v>2821.8</v>
      </c>
      <c r="K351" s="26">
        <f t="shared" si="13"/>
        <v>2821.8</v>
      </c>
    </row>
    <row r="352" s="3" customFormat="1" ht="19" customHeight="1" spans="1:11">
      <c r="A352" s="23">
        <v>348</v>
      </c>
      <c r="B352" s="27" t="s">
        <v>535</v>
      </c>
      <c r="C352" s="25" t="s">
        <v>534</v>
      </c>
      <c r="D352" s="24" t="s">
        <v>31</v>
      </c>
      <c r="E352" s="27" t="s">
        <v>166</v>
      </c>
      <c r="F352" s="28">
        <v>73.21</v>
      </c>
      <c r="G352" s="29">
        <v>245</v>
      </c>
      <c r="H352" s="29">
        <v>60</v>
      </c>
      <c r="I352" s="28">
        <v>4392.6</v>
      </c>
      <c r="J352" s="26">
        <f t="shared" si="12"/>
        <v>2196.3</v>
      </c>
      <c r="K352" s="26">
        <f t="shared" si="13"/>
        <v>2196.3</v>
      </c>
    </row>
    <row r="353" s="3" customFormat="1" ht="19" customHeight="1" spans="1:11">
      <c r="A353" s="23">
        <v>349</v>
      </c>
      <c r="B353" s="27" t="s">
        <v>536</v>
      </c>
      <c r="C353" s="25" t="s">
        <v>534</v>
      </c>
      <c r="D353" s="24" t="s">
        <v>31</v>
      </c>
      <c r="E353" s="27" t="s">
        <v>166</v>
      </c>
      <c r="F353" s="28">
        <v>100</v>
      </c>
      <c r="G353" s="29">
        <v>245</v>
      </c>
      <c r="H353" s="29">
        <v>60</v>
      </c>
      <c r="I353" s="28">
        <v>6000</v>
      </c>
      <c r="J353" s="26">
        <f t="shared" si="12"/>
        <v>3000</v>
      </c>
      <c r="K353" s="26">
        <f t="shared" si="13"/>
        <v>3000</v>
      </c>
    </row>
    <row r="354" s="3" customFormat="1" ht="19" customHeight="1" spans="1:11">
      <c r="A354" s="23">
        <v>350</v>
      </c>
      <c r="B354" s="27" t="s">
        <v>537</v>
      </c>
      <c r="C354" s="25" t="s">
        <v>538</v>
      </c>
      <c r="D354" s="24" t="s">
        <v>31</v>
      </c>
      <c r="E354" s="27" t="s">
        <v>166</v>
      </c>
      <c r="F354" s="28">
        <v>98</v>
      </c>
      <c r="G354" s="29">
        <v>245</v>
      </c>
      <c r="H354" s="29">
        <v>60</v>
      </c>
      <c r="I354" s="28">
        <v>5880</v>
      </c>
      <c r="J354" s="26">
        <f t="shared" si="12"/>
        <v>2940</v>
      </c>
      <c r="K354" s="26">
        <f t="shared" si="13"/>
        <v>2940</v>
      </c>
    </row>
    <row r="355" s="3" customFormat="1" ht="19" customHeight="1" spans="1:11">
      <c r="A355" s="23">
        <v>351</v>
      </c>
      <c r="B355" s="27" t="s">
        <v>539</v>
      </c>
      <c r="C355" s="25" t="s">
        <v>538</v>
      </c>
      <c r="D355" s="24" t="s">
        <v>31</v>
      </c>
      <c r="E355" s="27" t="s">
        <v>166</v>
      </c>
      <c r="F355" s="28">
        <v>96</v>
      </c>
      <c r="G355" s="29">
        <v>245</v>
      </c>
      <c r="H355" s="29">
        <v>60</v>
      </c>
      <c r="I355" s="28">
        <v>5760</v>
      </c>
      <c r="J355" s="26">
        <f t="shared" si="12"/>
        <v>2880</v>
      </c>
      <c r="K355" s="26">
        <f t="shared" si="13"/>
        <v>2880</v>
      </c>
    </row>
    <row r="356" s="3" customFormat="1" ht="19" customHeight="1" spans="1:11">
      <c r="A356" s="23">
        <v>352</v>
      </c>
      <c r="B356" s="27" t="s">
        <v>540</v>
      </c>
      <c r="C356" s="25" t="s">
        <v>538</v>
      </c>
      <c r="D356" s="24" t="s">
        <v>31</v>
      </c>
      <c r="E356" s="27" t="s">
        <v>166</v>
      </c>
      <c r="F356" s="28">
        <v>99</v>
      </c>
      <c r="G356" s="29">
        <v>245</v>
      </c>
      <c r="H356" s="29">
        <v>60</v>
      </c>
      <c r="I356" s="28">
        <v>5940</v>
      </c>
      <c r="J356" s="26">
        <f t="shared" si="12"/>
        <v>2970</v>
      </c>
      <c r="K356" s="26">
        <f t="shared" si="13"/>
        <v>2970</v>
      </c>
    </row>
    <row r="357" s="3" customFormat="1" ht="19" customHeight="1" spans="1:11">
      <c r="A357" s="23">
        <v>353</v>
      </c>
      <c r="B357" s="27" t="s">
        <v>541</v>
      </c>
      <c r="C357" s="25" t="s">
        <v>538</v>
      </c>
      <c r="D357" s="24" t="s">
        <v>31</v>
      </c>
      <c r="E357" s="27" t="s">
        <v>166</v>
      </c>
      <c r="F357" s="28">
        <v>97</v>
      </c>
      <c r="G357" s="29">
        <v>245</v>
      </c>
      <c r="H357" s="29">
        <v>60</v>
      </c>
      <c r="I357" s="28">
        <v>5820</v>
      </c>
      <c r="J357" s="26">
        <f t="shared" si="12"/>
        <v>2910</v>
      </c>
      <c r="K357" s="26">
        <f t="shared" si="13"/>
        <v>2910</v>
      </c>
    </row>
    <row r="358" s="3" customFormat="1" ht="19" customHeight="1" spans="1:11">
      <c r="A358" s="23">
        <v>354</v>
      </c>
      <c r="B358" s="27" t="s">
        <v>542</v>
      </c>
      <c r="C358" s="25" t="s">
        <v>538</v>
      </c>
      <c r="D358" s="24" t="s">
        <v>31</v>
      </c>
      <c r="E358" s="27" t="s">
        <v>166</v>
      </c>
      <c r="F358" s="28">
        <v>96</v>
      </c>
      <c r="G358" s="29">
        <v>245</v>
      </c>
      <c r="H358" s="29">
        <v>60</v>
      </c>
      <c r="I358" s="28">
        <v>5760</v>
      </c>
      <c r="J358" s="26">
        <f t="shared" si="12"/>
        <v>2880</v>
      </c>
      <c r="K358" s="26">
        <f t="shared" si="13"/>
        <v>2880</v>
      </c>
    </row>
    <row r="359" s="3" customFormat="1" ht="19" customHeight="1" spans="1:11">
      <c r="A359" s="23">
        <v>355</v>
      </c>
      <c r="B359" s="27" t="s">
        <v>543</v>
      </c>
      <c r="C359" s="25" t="s">
        <v>538</v>
      </c>
      <c r="D359" s="24" t="s">
        <v>31</v>
      </c>
      <c r="E359" s="27" t="s">
        <v>166</v>
      </c>
      <c r="F359" s="28">
        <v>96</v>
      </c>
      <c r="G359" s="29">
        <v>245</v>
      </c>
      <c r="H359" s="29">
        <v>60</v>
      </c>
      <c r="I359" s="28">
        <v>5760</v>
      </c>
      <c r="J359" s="26">
        <f t="shared" si="12"/>
        <v>2880</v>
      </c>
      <c r="K359" s="26">
        <f t="shared" si="13"/>
        <v>2880</v>
      </c>
    </row>
    <row r="360" s="3" customFormat="1" ht="19" customHeight="1" spans="1:11">
      <c r="A360" s="23">
        <v>356</v>
      </c>
      <c r="B360" s="27" t="s">
        <v>544</v>
      </c>
      <c r="C360" s="25" t="s">
        <v>538</v>
      </c>
      <c r="D360" s="24" t="s">
        <v>31</v>
      </c>
      <c r="E360" s="27" t="s">
        <v>166</v>
      </c>
      <c r="F360" s="28">
        <v>98</v>
      </c>
      <c r="G360" s="29">
        <v>245</v>
      </c>
      <c r="H360" s="29">
        <v>60</v>
      </c>
      <c r="I360" s="28">
        <v>5880</v>
      </c>
      <c r="J360" s="26">
        <f t="shared" si="12"/>
        <v>2940</v>
      </c>
      <c r="K360" s="26">
        <f t="shared" si="13"/>
        <v>2940</v>
      </c>
    </row>
    <row r="361" s="3" customFormat="1" ht="19" customHeight="1" spans="1:11">
      <c r="A361" s="23">
        <v>357</v>
      </c>
      <c r="B361" s="27" t="s">
        <v>545</v>
      </c>
      <c r="C361" s="25" t="s">
        <v>538</v>
      </c>
      <c r="D361" s="24" t="s">
        <v>31</v>
      </c>
      <c r="E361" s="27" t="s">
        <v>166</v>
      </c>
      <c r="F361" s="28">
        <v>98</v>
      </c>
      <c r="G361" s="29">
        <v>245</v>
      </c>
      <c r="H361" s="29">
        <v>60</v>
      </c>
      <c r="I361" s="28">
        <v>5880</v>
      </c>
      <c r="J361" s="26">
        <f t="shared" si="12"/>
        <v>2940</v>
      </c>
      <c r="K361" s="26">
        <f t="shared" si="13"/>
        <v>2940</v>
      </c>
    </row>
    <row r="362" s="3" customFormat="1" ht="19" customHeight="1" spans="1:11">
      <c r="A362" s="23">
        <v>358</v>
      </c>
      <c r="B362" s="27" t="s">
        <v>546</v>
      </c>
      <c r="C362" s="25" t="s">
        <v>538</v>
      </c>
      <c r="D362" s="24" t="s">
        <v>31</v>
      </c>
      <c r="E362" s="27" t="s">
        <v>166</v>
      </c>
      <c r="F362" s="28">
        <v>96</v>
      </c>
      <c r="G362" s="29">
        <v>245</v>
      </c>
      <c r="H362" s="29">
        <v>60</v>
      </c>
      <c r="I362" s="28">
        <v>5760</v>
      </c>
      <c r="J362" s="26">
        <f t="shared" si="12"/>
        <v>2880</v>
      </c>
      <c r="K362" s="26">
        <f t="shared" si="13"/>
        <v>2880</v>
      </c>
    </row>
    <row r="363" s="3" customFormat="1" ht="19" customHeight="1" spans="1:11">
      <c r="A363" s="23">
        <v>359</v>
      </c>
      <c r="B363" s="27" t="s">
        <v>547</v>
      </c>
      <c r="C363" s="25" t="s">
        <v>538</v>
      </c>
      <c r="D363" s="24" t="s">
        <v>31</v>
      </c>
      <c r="E363" s="27" t="s">
        <v>166</v>
      </c>
      <c r="F363" s="28">
        <v>99</v>
      </c>
      <c r="G363" s="29">
        <v>245</v>
      </c>
      <c r="H363" s="29">
        <v>60</v>
      </c>
      <c r="I363" s="28">
        <v>5940</v>
      </c>
      <c r="J363" s="26">
        <f t="shared" si="12"/>
        <v>2970</v>
      </c>
      <c r="K363" s="26">
        <f t="shared" si="13"/>
        <v>2970</v>
      </c>
    </row>
    <row r="364" s="3" customFormat="1" ht="19" customHeight="1" spans="1:11">
      <c r="A364" s="23">
        <v>360</v>
      </c>
      <c r="B364" s="27" t="s">
        <v>548</v>
      </c>
      <c r="C364" s="25" t="s">
        <v>538</v>
      </c>
      <c r="D364" s="24" t="s">
        <v>31</v>
      </c>
      <c r="E364" s="27" t="s">
        <v>166</v>
      </c>
      <c r="F364" s="28">
        <v>96</v>
      </c>
      <c r="G364" s="29">
        <v>245</v>
      </c>
      <c r="H364" s="29">
        <v>60</v>
      </c>
      <c r="I364" s="28">
        <v>5760</v>
      </c>
      <c r="J364" s="26">
        <f t="shared" si="12"/>
        <v>2880</v>
      </c>
      <c r="K364" s="26">
        <f t="shared" si="13"/>
        <v>2880</v>
      </c>
    </row>
    <row r="365" s="3" customFormat="1" ht="19" customHeight="1" spans="1:11">
      <c r="A365" s="23">
        <v>361</v>
      </c>
      <c r="B365" s="27" t="s">
        <v>549</v>
      </c>
      <c r="C365" s="25" t="s">
        <v>538</v>
      </c>
      <c r="D365" s="24" t="s">
        <v>31</v>
      </c>
      <c r="E365" s="27" t="s">
        <v>166</v>
      </c>
      <c r="F365" s="28">
        <v>96</v>
      </c>
      <c r="G365" s="29">
        <v>245</v>
      </c>
      <c r="H365" s="29">
        <v>60</v>
      </c>
      <c r="I365" s="28">
        <v>5760</v>
      </c>
      <c r="J365" s="26">
        <f t="shared" ref="J365:J374" si="14">I365*0.5</f>
        <v>2880</v>
      </c>
      <c r="K365" s="26">
        <f t="shared" ref="K365:K377" si="15">I365*0.5</f>
        <v>2880</v>
      </c>
    </row>
    <row r="366" s="3" customFormat="1" ht="19" customHeight="1" spans="1:11">
      <c r="A366" s="23">
        <v>362</v>
      </c>
      <c r="B366" s="27" t="s">
        <v>550</v>
      </c>
      <c r="C366" s="25" t="s">
        <v>538</v>
      </c>
      <c r="D366" s="24" t="s">
        <v>31</v>
      </c>
      <c r="E366" s="27" t="s">
        <v>166</v>
      </c>
      <c r="F366" s="28">
        <v>95</v>
      </c>
      <c r="G366" s="29">
        <v>245</v>
      </c>
      <c r="H366" s="29">
        <v>60</v>
      </c>
      <c r="I366" s="28">
        <v>5700</v>
      </c>
      <c r="J366" s="26">
        <f t="shared" si="14"/>
        <v>2850</v>
      </c>
      <c r="K366" s="26">
        <f t="shared" si="15"/>
        <v>2850</v>
      </c>
    </row>
    <row r="367" s="3" customFormat="1" ht="19" customHeight="1" spans="1:11">
      <c r="A367" s="23">
        <v>363</v>
      </c>
      <c r="B367" s="27" t="s">
        <v>551</v>
      </c>
      <c r="C367" s="25" t="s">
        <v>538</v>
      </c>
      <c r="D367" s="24" t="s">
        <v>31</v>
      </c>
      <c r="E367" s="27" t="s">
        <v>166</v>
      </c>
      <c r="F367" s="28">
        <v>96</v>
      </c>
      <c r="G367" s="29">
        <v>245</v>
      </c>
      <c r="H367" s="29">
        <v>60</v>
      </c>
      <c r="I367" s="28">
        <v>5760</v>
      </c>
      <c r="J367" s="26">
        <f t="shared" si="14"/>
        <v>2880</v>
      </c>
      <c r="K367" s="26">
        <f t="shared" si="15"/>
        <v>2880</v>
      </c>
    </row>
    <row r="368" s="3" customFormat="1" ht="19" customHeight="1" spans="1:11">
      <c r="A368" s="23">
        <v>364</v>
      </c>
      <c r="B368" s="27" t="s">
        <v>552</v>
      </c>
      <c r="C368" s="25" t="s">
        <v>538</v>
      </c>
      <c r="D368" s="24" t="s">
        <v>31</v>
      </c>
      <c r="E368" s="27" t="s">
        <v>166</v>
      </c>
      <c r="F368" s="28">
        <v>100</v>
      </c>
      <c r="G368" s="29">
        <v>245</v>
      </c>
      <c r="H368" s="29">
        <v>60</v>
      </c>
      <c r="I368" s="28">
        <v>6000</v>
      </c>
      <c r="J368" s="26">
        <f t="shared" si="14"/>
        <v>3000</v>
      </c>
      <c r="K368" s="26">
        <f t="shared" si="15"/>
        <v>3000</v>
      </c>
    </row>
    <row r="369" s="3" customFormat="1" ht="19" customHeight="1" spans="1:11">
      <c r="A369" s="23">
        <v>365</v>
      </c>
      <c r="B369" s="27" t="s">
        <v>553</v>
      </c>
      <c r="C369" s="25" t="s">
        <v>538</v>
      </c>
      <c r="D369" s="24" t="s">
        <v>31</v>
      </c>
      <c r="E369" s="27" t="s">
        <v>166</v>
      </c>
      <c r="F369" s="28">
        <v>100</v>
      </c>
      <c r="G369" s="29">
        <v>245</v>
      </c>
      <c r="H369" s="29">
        <v>60</v>
      </c>
      <c r="I369" s="28">
        <v>6000</v>
      </c>
      <c r="J369" s="26">
        <f t="shared" si="14"/>
        <v>3000</v>
      </c>
      <c r="K369" s="26">
        <f t="shared" si="15"/>
        <v>3000</v>
      </c>
    </row>
    <row r="370" s="3" customFormat="1" ht="19" customHeight="1" spans="1:11">
      <c r="A370" s="23">
        <v>366</v>
      </c>
      <c r="B370" s="27" t="s">
        <v>554</v>
      </c>
      <c r="C370" s="25" t="s">
        <v>555</v>
      </c>
      <c r="D370" s="24" t="s">
        <v>31</v>
      </c>
      <c r="E370" s="27" t="s">
        <v>166</v>
      </c>
      <c r="F370" s="28">
        <v>198.32</v>
      </c>
      <c r="G370" s="29">
        <v>245</v>
      </c>
      <c r="H370" s="29">
        <v>50</v>
      </c>
      <c r="I370" s="28">
        <v>9916</v>
      </c>
      <c r="J370" s="26">
        <f t="shared" si="14"/>
        <v>4958</v>
      </c>
      <c r="K370" s="26">
        <f t="shared" si="15"/>
        <v>4958</v>
      </c>
    </row>
    <row r="371" s="3" customFormat="1" ht="19" customHeight="1" spans="1:11">
      <c r="A371" s="23">
        <v>367</v>
      </c>
      <c r="B371" s="27" t="s">
        <v>556</v>
      </c>
      <c r="C371" s="25" t="s">
        <v>538</v>
      </c>
      <c r="D371" s="24" t="s">
        <v>31</v>
      </c>
      <c r="E371" s="27" t="s">
        <v>166</v>
      </c>
      <c r="F371" s="28">
        <v>98.8</v>
      </c>
      <c r="G371" s="29">
        <v>245</v>
      </c>
      <c r="H371" s="29">
        <v>60</v>
      </c>
      <c r="I371" s="28">
        <v>5928</v>
      </c>
      <c r="J371" s="26">
        <f t="shared" si="14"/>
        <v>2964</v>
      </c>
      <c r="K371" s="26">
        <f t="shared" si="15"/>
        <v>2964</v>
      </c>
    </row>
    <row r="372" s="3" customFormat="1" ht="19" customHeight="1" spans="1:11">
      <c r="A372" s="23">
        <v>368</v>
      </c>
      <c r="B372" s="27" t="s">
        <v>557</v>
      </c>
      <c r="C372" s="25" t="s">
        <v>538</v>
      </c>
      <c r="D372" s="24" t="s">
        <v>31</v>
      </c>
      <c r="E372" s="27" t="s">
        <v>166</v>
      </c>
      <c r="F372" s="28">
        <v>89.98</v>
      </c>
      <c r="G372" s="29">
        <v>245</v>
      </c>
      <c r="H372" s="29">
        <v>60</v>
      </c>
      <c r="I372" s="28">
        <v>5398.8</v>
      </c>
      <c r="J372" s="26">
        <f t="shared" si="14"/>
        <v>2699.4</v>
      </c>
      <c r="K372" s="26">
        <f t="shared" si="15"/>
        <v>2699.4</v>
      </c>
    </row>
    <row r="373" s="3" customFormat="1" ht="19" customHeight="1" spans="1:11">
      <c r="A373" s="23">
        <v>369</v>
      </c>
      <c r="B373" s="27" t="s">
        <v>558</v>
      </c>
      <c r="C373" s="25" t="s">
        <v>538</v>
      </c>
      <c r="D373" s="24" t="s">
        <v>31</v>
      </c>
      <c r="E373" s="27" t="s">
        <v>166</v>
      </c>
      <c r="F373" s="28">
        <v>100</v>
      </c>
      <c r="G373" s="29">
        <v>245</v>
      </c>
      <c r="H373" s="29">
        <v>60</v>
      </c>
      <c r="I373" s="28">
        <v>6000</v>
      </c>
      <c r="J373" s="26">
        <f t="shared" si="14"/>
        <v>3000</v>
      </c>
      <c r="K373" s="26">
        <f t="shared" si="15"/>
        <v>3000</v>
      </c>
    </row>
    <row r="374" s="3" customFormat="1" ht="19" customHeight="1" spans="1:11">
      <c r="A374" s="23">
        <v>370</v>
      </c>
      <c r="B374" s="27" t="s">
        <v>559</v>
      </c>
      <c r="C374" s="25" t="s">
        <v>538</v>
      </c>
      <c r="D374" s="24" t="s">
        <v>31</v>
      </c>
      <c r="E374" s="27" t="s">
        <v>166</v>
      </c>
      <c r="F374" s="28">
        <v>100</v>
      </c>
      <c r="G374" s="29">
        <v>245</v>
      </c>
      <c r="H374" s="29">
        <v>60</v>
      </c>
      <c r="I374" s="28">
        <v>6000</v>
      </c>
      <c r="J374" s="26">
        <f t="shared" si="14"/>
        <v>3000</v>
      </c>
      <c r="K374" s="26">
        <f t="shared" si="15"/>
        <v>3000</v>
      </c>
    </row>
    <row r="375" s="3" customFormat="1" ht="19" customHeight="1" spans="1:11">
      <c r="A375" s="23">
        <v>371</v>
      </c>
      <c r="B375" s="27" t="s">
        <v>560</v>
      </c>
      <c r="C375" s="25" t="s">
        <v>538</v>
      </c>
      <c r="D375" s="24" t="s">
        <v>31</v>
      </c>
      <c r="E375" s="27" t="s">
        <v>166</v>
      </c>
      <c r="F375" s="28">
        <v>98.43</v>
      </c>
      <c r="G375" s="29">
        <v>245</v>
      </c>
      <c r="H375" s="29">
        <v>60</v>
      </c>
      <c r="I375" s="28">
        <v>5905.8</v>
      </c>
      <c r="J375" s="26">
        <f t="shared" ref="J375:J398" si="16">I375*0.5</f>
        <v>2952.9</v>
      </c>
      <c r="K375" s="26">
        <f t="shared" si="15"/>
        <v>2952.9</v>
      </c>
    </row>
    <row r="376" s="3" customFormat="1" ht="19" customHeight="1" spans="1:11">
      <c r="A376" s="23">
        <v>372</v>
      </c>
      <c r="B376" s="27" t="s">
        <v>561</v>
      </c>
      <c r="C376" s="25" t="s">
        <v>538</v>
      </c>
      <c r="D376" s="24" t="s">
        <v>31</v>
      </c>
      <c r="E376" s="27" t="s">
        <v>166</v>
      </c>
      <c r="F376" s="28">
        <v>100</v>
      </c>
      <c r="G376" s="29">
        <v>245</v>
      </c>
      <c r="H376" s="29">
        <v>60</v>
      </c>
      <c r="I376" s="28">
        <v>6000</v>
      </c>
      <c r="J376" s="26">
        <f t="shared" si="16"/>
        <v>3000</v>
      </c>
      <c r="K376" s="26">
        <f t="shared" si="15"/>
        <v>3000</v>
      </c>
    </row>
    <row r="377" s="3" customFormat="1" ht="19" customHeight="1" spans="1:11">
      <c r="A377" s="23">
        <v>373</v>
      </c>
      <c r="B377" s="27" t="s">
        <v>562</v>
      </c>
      <c r="C377" s="25" t="s">
        <v>538</v>
      </c>
      <c r="D377" s="24" t="s">
        <v>31</v>
      </c>
      <c r="E377" s="27" t="s">
        <v>166</v>
      </c>
      <c r="F377" s="28">
        <v>100</v>
      </c>
      <c r="G377" s="29">
        <v>245</v>
      </c>
      <c r="H377" s="29">
        <v>60</v>
      </c>
      <c r="I377" s="28">
        <v>6000</v>
      </c>
      <c r="J377" s="26">
        <f t="shared" si="16"/>
        <v>3000</v>
      </c>
      <c r="K377" s="26">
        <f t="shared" si="15"/>
        <v>3000</v>
      </c>
    </row>
    <row r="378" s="3" customFormat="1" ht="19" customHeight="1" spans="1:11">
      <c r="A378" s="23">
        <v>374</v>
      </c>
      <c r="B378" s="27" t="s">
        <v>563</v>
      </c>
      <c r="C378" s="25" t="s">
        <v>538</v>
      </c>
      <c r="D378" s="24" t="s">
        <v>31</v>
      </c>
      <c r="E378" s="27" t="s">
        <v>166</v>
      </c>
      <c r="F378" s="28">
        <v>100</v>
      </c>
      <c r="G378" s="29">
        <v>245</v>
      </c>
      <c r="H378" s="29">
        <v>60</v>
      </c>
      <c r="I378" s="28">
        <v>6000</v>
      </c>
      <c r="J378" s="26">
        <f t="shared" si="16"/>
        <v>3000</v>
      </c>
      <c r="K378" s="26">
        <f t="shared" ref="K378:K398" si="17">I378*0.5</f>
        <v>3000</v>
      </c>
    </row>
    <row r="379" s="3" customFormat="1" ht="19" customHeight="1" spans="1:11">
      <c r="A379" s="23">
        <v>375</v>
      </c>
      <c r="B379" s="27" t="s">
        <v>564</v>
      </c>
      <c r="C379" s="25" t="s">
        <v>538</v>
      </c>
      <c r="D379" s="24" t="s">
        <v>31</v>
      </c>
      <c r="E379" s="27" t="s">
        <v>166</v>
      </c>
      <c r="F379" s="28">
        <v>100</v>
      </c>
      <c r="G379" s="29">
        <v>245</v>
      </c>
      <c r="H379" s="29">
        <v>60</v>
      </c>
      <c r="I379" s="28">
        <v>6000</v>
      </c>
      <c r="J379" s="26">
        <f t="shared" si="16"/>
        <v>3000</v>
      </c>
      <c r="K379" s="26">
        <f t="shared" si="17"/>
        <v>3000</v>
      </c>
    </row>
    <row r="380" s="3" customFormat="1" ht="19" customHeight="1" spans="1:11">
      <c r="A380" s="23">
        <v>376</v>
      </c>
      <c r="B380" s="27" t="s">
        <v>565</v>
      </c>
      <c r="C380" s="25" t="s">
        <v>538</v>
      </c>
      <c r="D380" s="24" t="s">
        <v>31</v>
      </c>
      <c r="E380" s="27" t="s">
        <v>166</v>
      </c>
      <c r="F380" s="28">
        <v>100</v>
      </c>
      <c r="G380" s="29">
        <v>245</v>
      </c>
      <c r="H380" s="29">
        <v>60</v>
      </c>
      <c r="I380" s="28">
        <v>6000</v>
      </c>
      <c r="J380" s="26">
        <f t="shared" si="16"/>
        <v>3000</v>
      </c>
      <c r="K380" s="26">
        <f t="shared" si="17"/>
        <v>3000</v>
      </c>
    </row>
    <row r="381" s="3" customFormat="1" ht="19" customHeight="1" spans="1:11">
      <c r="A381" s="23">
        <v>377</v>
      </c>
      <c r="B381" s="27" t="s">
        <v>566</v>
      </c>
      <c r="C381" s="25" t="s">
        <v>538</v>
      </c>
      <c r="D381" s="24" t="s">
        <v>31</v>
      </c>
      <c r="E381" s="27" t="s">
        <v>166</v>
      </c>
      <c r="F381" s="28">
        <v>100</v>
      </c>
      <c r="G381" s="29">
        <v>245</v>
      </c>
      <c r="H381" s="29">
        <v>60</v>
      </c>
      <c r="I381" s="28">
        <v>6000</v>
      </c>
      <c r="J381" s="26">
        <f t="shared" si="16"/>
        <v>3000</v>
      </c>
      <c r="K381" s="26">
        <f t="shared" si="17"/>
        <v>3000</v>
      </c>
    </row>
    <row r="382" s="3" customFormat="1" ht="19" customHeight="1" spans="1:11">
      <c r="A382" s="23">
        <v>378</v>
      </c>
      <c r="B382" s="27" t="s">
        <v>567</v>
      </c>
      <c r="C382" s="25" t="s">
        <v>538</v>
      </c>
      <c r="D382" s="24" t="s">
        <v>31</v>
      </c>
      <c r="E382" s="27" t="s">
        <v>166</v>
      </c>
      <c r="F382" s="28">
        <v>100</v>
      </c>
      <c r="G382" s="29">
        <v>245</v>
      </c>
      <c r="H382" s="29">
        <v>60</v>
      </c>
      <c r="I382" s="28">
        <v>6000</v>
      </c>
      <c r="J382" s="26">
        <f t="shared" si="16"/>
        <v>3000</v>
      </c>
      <c r="K382" s="26">
        <f t="shared" si="17"/>
        <v>3000</v>
      </c>
    </row>
    <row r="383" s="3" customFormat="1" ht="19" customHeight="1" spans="1:11">
      <c r="A383" s="23">
        <v>379</v>
      </c>
      <c r="B383" s="27" t="s">
        <v>568</v>
      </c>
      <c r="C383" s="25" t="s">
        <v>538</v>
      </c>
      <c r="D383" s="24" t="s">
        <v>31</v>
      </c>
      <c r="E383" s="27" t="s">
        <v>166</v>
      </c>
      <c r="F383" s="28">
        <v>100</v>
      </c>
      <c r="G383" s="29">
        <v>245</v>
      </c>
      <c r="H383" s="29">
        <v>60</v>
      </c>
      <c r="I383" s="28">
        <v>6000</v>
      </c>
      <c r="J383" s="26">
        <f t="shared" si="16"/>
        <v>3000</v>
      </c>
      <c r="K383" s="26">
        <f t="shared" si="17"/>
        <v>3000</v>
      </c>
    </row>
    <row r="384" s="3" customFormat="1" ht="19" customHeight="1" spans="1:11">
      <c r="A384" s="23">
        <v>380</v>
      </c>
      <c r="B384" s="27" t="s">
        <v>569</v>
      </c>
      <c r="C384" s="25" t="s">
        <v>538</v>
      </c>
      <c r="D384" s="24" t="s">
        <v>31</v>
      </c>
      <c r="E384" s="27" t="s">
        <v>166</v>
      </c>
      <c r="F384" s="28">
        <v>84.64</v>
      </c>
      <c r="G384" s="29">
        <v>245</v>
      </c>
      <c r="H384" s="29">
        <v>60</v>
      </c>
      <c r="I384" s="28">
        <v>5078.4</v>
      </c>
      <c r="J384" s="26">
        <f t="shared" si="16"/>
        <v>2539.2</v>
      </c>
      <c r="K384" s="26">
        <f t="shared" si="17"/>
        <v>2539.2</v>
      </c>
    </row>
    <row r="385" s="3" customFormat="1" ht="19" customHeight="1" spans="1:11">
      <c r="A385" s="23">
        <v>381</v>
      </c>
      <c r="B385" s="27" t="s">
        <v>570</v>
      </c>
      <c r="C385" s="25" t="s">
        <v>538</v>
      </c>
      <c r="D385" s="24" t="s">
        <v>31</v>
      </c>
      <c r="E385" s="27" t="s">
        <v>166</v>
      </c>
      <c r="F385" s="28">
        <v>63.78</v>
      </c>
      <c r="G385" s="29">
        <v>245</v>
      </c>
      <c r="H385" s="29">
        <v>60</v>
      </c>
      <c r="I385" s="28">
        <v>3826.8</v>
      </c>
      <c r="J385" s="26">
        <f t="shared" si="16"/>
        <v>1913.4</v>
      </c>
      <c r="K385" s="26">
        <f t="shared" si="17"/>
        <v>1913.4</v>
      </c>
    </row>
    <row r="386" s="3" customFormat="1" ht="19" customHeight="1" spans="1:11">
      <c r="A386" s="23">
        <v>382</v>
      </c>
      <c r="B386" s="27" t="s">
        <v>571</v>
      </c>
      <c r="C386" s="25" t="s">
        <v>538</v>
      </c>
      <c r="D386" s="24" t="s">
        <v>31</v>
      </c>
      <c r="E386" s="27" t="s">
        <v>166</v>
      </c>
      <c r="F386" s="28">
        <v>480</v>
      </c>
      <c r="G386" s="29">
        <v>245</v>
      </c>
      <c r="H386" s="29">
        <v>50</v>
      </c>
      <c r="I386" s="28">
        <v>24000</v>
      </c>
      <c r="J386" s="26">
        <f t="shared" si="16"/>
        <v>12000</v>
      </c>
      <c r="K386" s="26">
        <f t="shared" si="17"/>
        <v>12000</v>
      </c>
    </row>
    <row r="387" s="3" customFormat="1" ht="19" customHeight="1" spans="1:11">
      <c r="A387" s="23">
        <v>383</v>
      </c>
      <c r="B387" s="27" t="s">
        <v>572</v>
      </c>
      <c r="C387" s="25" t="s">
        <v>573</v>
      </c>
      <c r="D387" s="24" t="s">
        <v>31</v>
      </c>
      <c r="E387" s="27" t="s">
        <v>166</v>
      </c>
      <c r="F387" s="28">
        <v>165</v>
      </c>
      <c r="G387" s="29">
        <v>230</v>
      </c>
      <c r="H387" s="29">
        <v>50</v>
      </c>
      <c r="I387" s="28">
        <v>8250</v>
      </c>
      <c r="J387" s="26">
        <f t="shared" si="16"/>
        <v>4125</v>
      </c>
      <c r="K387" s="26">
        <f t="shared" si="17"/>
        <v>4125</v>
      </c>
    </row>
    <row r="388" s="3" customFormat="1" ht="19" customHeight="1" spans="1:11">
      <c r="A388" s="23">
        <v>384</v>
      </c>
      <c r="B388" s="27" t="s">
        <v>574</v>
      </c>
      <c r="C388" s="25" t="s">
        <v>573</v>
      </c>
      <c r="D388" s="24" t="s">
        <v>31</v>
      </c>
      <c r="E388" s="27" t="s">
        <v>166</v>
      </c>
      <c r="F388" s="28">
        <v>5.5</v>
      </c>
      <c r="G388" s="29">
        <v>240</v>
      </c>
      <c r="H388" s="29">
        <v>60</v>
      </c>
      <c r="I388" s="28">
        <v>330</v>
      </c>
      <c r="J388" s="26">
        <f t="shared" si="16"/>
        <v>165</v>
      </c>
      <c r="K388" s="26">
        <f t="shared" si="17"/>
        <v>165</v>
      </c>
    </row>
    <row r="389" s="3" customFormat="1" ht="19" customHeight="1" spans="1:11">
      <c r="A389" s="23">
        <v>385</v>
      </c>
      <c r="B389" s="27" t="s">
        <v>575</v>
      </c>
      <c r="C389" s="25" t="s">
        <v>573</v>
      </c>
      <c r="D389" s="24" t="s">
        <v>31</v>
      </c>
      <c r="E389" s="27" t="s">
        <v>166</v>
      </c>
      <c r="F389" s="28">
        <v>6</v>
      </c>
      <c r="G389" s="29">
        <v>240</v>
      </c>
      <c r="H389" s="29">
        <v>60</v>
      </c>
      <c r="I389" s="28">
        <v>360</v>
      </c>
      <c r="J389" s="26">
        <f t="shared" si="16"/>
        <v>180</v>
      </c>
      <c r="K389" s="26">
        <f t="shared" si="17"/>
        <v>180</v>
      </c>
    </row>
    <row r="390" s="3" customFormat="1" ht="19" customHeight="1" spans="1:11">
      <c r="A390" s="23">
        <v>386</v>
      </c>
      <c r="B390" s="27" t="s">
        <v>576</v>
      </c>
      <c r="C390" s="25" t="s">
        <v>573</v>
      </c>
      <c r="D390" s="24" t="s">
        <v>31</v>
      </c>
      <c r="E390" s="27" t="s">
        <v>166</v>
      </c>
      <c r="F390" s="28">
        <v>19.2</v>
      </c>
      <c r="G390" s="29">
        <v>240</v>
      </c>
      <c r="H390" s="29">
        <v>60</v>
      </c>
      <c r="I390" s="28">
        <v>1152</v>
      </c>
      <c r="J390" s="26">
        <f t="shared" si="16"/>
        <v>576</v>
      </c>
      <c r="K390" s="26">
        <f t="shared" si="17"/>
        <v>576</v>
      </c>
    </row>
    <row r="391" s="3" customFormat="1" ht="19" customHeight="1" spans="1:11">
      <c r="A391" s="23">
        <v>387</v>
      </c>
      <c r="B391" s="27" t="s">
        <v>577</v>
      </c>
      <c r="C391" s="25" t="s">
        <v>573</v>
      </c>
      <c r="D391" s="24" t="s">
        <v>31</v>
      </c>
      <c r="E391" s="27" t="s">
        <v>166</v>
      </c>
      <c r="F391" s="28">
        <v>10</v>
      </c>
      <c r="G391" s="29">
        <v>240</v>
      </c>
      <c r="H391" s="29">
        <v>60</v>
      </c>
      <c r="I391" s="28">
        <v>600</v>
      </c>
      <c r="J391" s="26">
        <f t="shared" si="16"/>
        <v>300</v>
      </c>
      <c r="K391" s="26">
        <f t="shared" si="17"/>
        <v>300</v>
      </c>
    </row>
    <row r="392" s="3" customFormat="1" ht="19" customHeight="1" spans="1:11">
      <c r="A392" s="23">
        <v>388</v>
      </c>
      <c r="B392" s="27" t="s">
        <v>578</v>
      </c>
      <c r="C392" s="25" t="s">
        <v>573</v>
      </c>
      <c r="D392" s="24" t="s">
        <v>31</v>
      </c>
      <c r="E392" s="27" t="s">
        <v>166</v>
      </c>
      <c r="F392" s="28">
        <v>1</v>
      </c>
      <c r="G392" s="29">
        <v>240</v>
      </c>
      <c r="H392" s="29">
        <v>60</v>
      </c>
      <c r="I392" s="28">
        <v>60</v>
      </c>
      <c r="J392" s="26">
        <f t="shared" si="16"/>
        <v>30</v>
      </c>
      <c r="K392" s="26">
        <f t="shared" si="17"/>
        <v>30</v>
      </c>
    </row>
    <row r="393" s="3" customFormat="1" ht="19" customHeight="1" spans="1:11">
      <c r="A393" s="23">
        <v>389</v>
      </c>
      <c r="B393" s="27" t="s">
        <v>579</v>
      </c>
      <c r="C393" s="25" t="s">
        <v>573</v>
      </c>
      <c r="D393" s="24" t="s">
        <v>31</v>
      </c>
      <c r="E393" s="27" t="s">
        <v>166</v>
      </c>
      <c r="F393" s="28">
        <v>10</v>
      </c>
      <c r="G393" s="29">
        <v>240</v>
      </c>
      <c r="H393" s="29">
        <v>60</v>
      </c>
      <c r="I393" s="28">
        <v>600</v>
      </c>
      <c r="J393" s="26">
        <f t="shared" si="16"/>
        <v>300</v>
      </c>
      <c r="K393" s="26">
        <f t="shared" si="17"/>
        <v>300</v>
      </c>
    </row>
    <row r="394" s="3" customFormat="1" ht="19" customHeight="1" spans="1:11">
      <c r="A394" s="23">
        <v>390</v>
      </c>
      <c r="B394" s="27" t="s">
        <v>580</v>
      </c>
      <c r="C394" s="25" t="s">
        <v>573</v>
      </c>
      <c r="D394" s="24" t="s">
        <v>31</v>
      </c>
      <c r="E394" s="27" t="s">
        <v>166</v>
      </c>
      <c r="F394" s="28">
        <v>8</v>
      </c>
      <c r="G394" s="29">
        <v>240</v>
      </c>
      <c r="H394" s="29">
        <v>60</v>
      </c>
      <c r="I394" s="28">
        <v>480</v>
      </c>
      <c r="J394" s="26">
        <f t="shared" si="16"/>
        <v>240</v>
      </c>
      <c r="K394" s="26">
        <f t="shared" si="17"/>
        <v>240</v>
      </c>
    </row>
    <row r="395" s="3" customFormat="1" ht="19" customHeight="1" spans="1:11">
      <c r="A395" s="23">
        <v>391</v>
      </c>
      <c r="B395" s="27" t="s">
        <v>581</v>
      </c>
      <c r="C395" s="25" t="s">
        <v>573</v>
      </c>
      <c r="D395" s="24" t="s">
        <v>31</v>
      </c>
      <c r="E395" s="27" t="s">
        <v>166</v>
      </c>
      <c r="F395" s="28">
        <v>10</v>
      </c>
      <c r="G395" s="29">
        <v>240</v>
      </c>
      <c r="H395" s="29">
        <v>60</v>
      </c>
      <c r="I395" s="28">
        <v>600</v>
      </c>
      <c r="J395" s="26">
        <f t="shared" si="16"/>
        <v>300</v>
      </c>
      <c r="K395" s="26">
        <f t="shared" si="17"/>
        <v>300</v>
      </c>
    </row>
    <row r="396" s="3" customFormat="1" ht="19" customHeight="1" spans="1:11">
      <c r="A396" s="23">
        <v>392</v>
      </c>
      <c r="B396" s="27" t="s">
        <v>582</v>
      </c>
      <c r="C396" s="25" t="s">
        <v>573</v>
      </c>
      <c r="D396" s="24" t="s">
        <v>31</v>
      </c>
      <c r="E396" s="27" t="s">
        <v>166</v>
      </c>
      <c r="F396" s="28">
        <v>5</v>
      </c>
      <c r="G396" s="29">
        <v>240</v>
      </c>
      <c r="H396" s="29">
        <v>60</v>
      </c>
      <c r="I396" s="28">
        <v>300</v>
      </c>
      <c r="J396" s="26">
        <f t="shared" si="16"/>
        <v>150</v>
      </c>
      <c r="K396" s="26">
        <f t="shared" si="17"/>
        <v>150</v>
      </c>
    </row>
    <row r="397" s="3" customFormat="1" ht="19" customHeight="1" spans="1:11">
      <c r="A397" s="23">
        <v>393</v>
      </c>
      <c r="B397" s="27" t="s">
        <v>583</v>
      </c>
      <c r="C397" s="25" t="s">
        <v>573</v>
      </c>
      <c r="D397" s="24" t="s">
        <v>31</v>
      </c>
      <c r="E397" s="27" t="s">
        <v>166</v>
      </c>
      <c r="F397" s="28">
        <v>15</v>
      </c>
      <c r="G397" s="29">
        <v>240</v>
      </c>
      <c r="H397" s="29">
        <v>60</v>
      </c>
      <c r="I397" s="28">
        <v>900</v>
      </c>
      <c r="J397" s="26">
        <f t="shared" si="16"/>
        <v>450</v>
      </c>
      <c r="K397" s="26">
        <f t="shared" si="17"/>
        <v>450</v>
      </c>
    </row>
    <row r="398" s="3" customFormat="1" ht="19" customHeight="1" spans="1:11">
      <c r="A398" s="23">
        <v>394</v>
      </c>
      <c r="B398" s="27" t="s">
        <v>584</v>
      </c>
      <c r="C398" s="25" t="s">
        <v>573</v>
      </c>
      <c r="D398" s="24" t="s">
        <v>31</v>
      </c>
      <c r="E398" s="27" t="s">
        <v>166</v>
      </c>
      <c r="F398" s="28">
        <v>1.5</v>
      </c>
      <c r="G398" s="29">
        <v>240</v>
      </c>
      <c r="H398" s="29">
        <v>60</v>
      </c>
      <c r="I398" s="28">
        <v>90</v>
      </c>
      <c r="J398" s="26">
        <f t="shared" si="16"/>
        <v>45</v>
      </c>
      <c r="K398" s="26">
        <f t="shared" si="17"/>
        <v>45</v>
      </c>
    </row>
    <row r="399" s="3" customFormat="1" ht="19" customHeight="1" spans="1:11">
      <c r="A399" s="23">
        <v>395</v>
      </c>
      <c r="B399" s="27" t="s">
        <v>585</v>
      </c>
      <c r="C399" s="25" t="s">
        <v>573</v>
      </c>
      <c r="D399" s="24" t="s">
        <v>31</v>
      </c>
      <c r="E399" s="27" t="s">
        <v>166</v>
      </c>
      <c r="F399" s="28">
        <v>15.16</v>
      </c>
      <c r="G399" s="29">
        <v>240</v>
      </c>
      <c r="H399" s="29">
        <v>60</v>
      </c>
      <c r="I399" s="28">
        <v>909.6</v>
      </c>
      <c r="J399" s="26">
        <f t="shared" ref="J399:J418" si="18">I399*0.5</f>
        <v>454.8</v>
      </c>
      <c r="K399" s="26">
        <f t="shared" ref="K399:K418" si="19">I399*0.5</f>
        <v>454.8</v>
      </c>
    </row>
    <row r="400" s="3" customFormat="1" ht="19" customHeight="1" spans="1:11">
      <c r="A400" s="23">
        <v>396</v>
      </c>
      <c r="B400" s="27" t="s">
        <v>586</v>
      </c>
      <c r="C400" s="25" t="s">
        <v>573</v>
      </c>
      <c r="D400" s="24" t="s">
        <v>31</v>
      </c>
      <c r="E400" s="27" t="s">
        <v>166</v>
      </c>
      <c r="F400" s="28">
        <v>10</v>
      </c>
      <c r="G400" s="29">
        <v>240</v>
      </c>
      <c r="H400" s="29">
        <v>60</v>
      </c>
      <c r="I400" s="28">
        <v>600</v>
      </c>
      <c r="J400" s="26">
        <f t="shared" si="18"/>
        <v>300</v>
      </c>
      <c r="K400" s="26">
        <f t="shared" si="19"/>
        <v>300</v>
      </c>
    </row>
    <row r="401" s="3" customFormat="1" ht="19" customHeight="1" spans="1:11">
      <c r="A401" s="23">
        <v>397</v>
      </c>
      <c r="B401" s="27" t="s">
        <v>587</v>
      </c>
      <c r="C401" s="25" t="s">
        <v>573</v>
      </c>
      <c r="D401" s="24" t="s">
        <v>31</v>
      </c>
      <c r="E401" s="27" t="s">
        <v>166</v>
      </c>
      <c r="F401" s="28">
        <v>30</v>
      </c>
      <c r="G401" s="29">
        <v>240</v>
      </c>
      <c r="H401" s="29">
        <v>60</v>
      </c>
      <c r="I401" s="28">
        <v>1800</v>
      </c>
      <c r="J401" s="26">
        <f t="shared" si="18"/>
        <v>900</v>
      </c>
      <c r="K401" s="26">
        <f t="shared" si="19"/>
        <v>900</v>
      </c>
    </row>
    <row r="402" s="3" customFormat="1" ht="19" customHeight="1" spans="1:11">
      <c r="A402" s="23">
        <v>398</v>
      </c>
      <c r="B402" s="27" t="s">
        <v>588</v>
      </c>
      <c r="C402" s="25" t="s">
        <v>573</v>
      </c>
      <c r="D402" s="24" t="s">
        <v>31</v>
      </c>
      <c r="E402" s="27" t="s">
        <v>166</v>
      </c>
      <c r="F402" s="28">
        <v>8</v>
      </c>
      <c r="G402" s="29">
        <v>240</v>
      </c>
      <c r="H402" s="29">
        <v>60</v>
      </c>
      <c r="I402" s="28">
        <v>480</v>
      </c>
      <c r="J402" s="26">
        <f t="shared" si="18"/>
        <v>240</v>
      </c>
      <c r="K402" s="26">
        <f t="shared" si="19"/>
        <v>240</v>
      </c>
    </row>
    <row r="403" s="3" customFormat="1" ht="19" customHeight="1" spans="1:11">
      <c r="A403" s="23">
        <v>399</v>
      </c>
      <c r="B403" s="27" t="s">
        <v>589</v>
      </c>
      <c r="C403" s="25" t="s">
        <v>573</v>
      </c>
      <c r="D403" s="24" t="s">
        <v>31</v>
      </c>
      <c r="E403" s="27" t="s">
        <v>166</v>
      </c>
      <c r="F403" s="28">
        <v>23</v>
      </c>
      <c r="G403" s="29">
        <v>240</v>
      </c>
      <c r="H403" s="29">
        <v>60</v>
      </c>
      <c r="I403" s="28">
        <v>1380</v>
      </c>
      <c r="J403" s="26">
        <f t="shared" si="18"/>
        <v>690</v>
      </c>
      <c r="K403" s="26">
        <f t="shared" si="19"/>
        <v>690</v>
      </c>
    </row>
    <row r="404" s="3" customFormat="1" ht="19" customHeight="1" spans="1:11">
      <c r="A404" s="23">
        <v>400</v>
      </c>
      <c r="B404" s="27" t="s">
        <v>590</v>
      </c>
      <c r="C404" s="25" t="s">
        <v>573</v>
      </c>
      <c r="D404" s="24" t="s">
        <v>31</v>
      </c>
      <c r="E404" s="27" t="s">
        <v>166</v>
      </c>
      <c r="F404" s="28">
        <v>7.15</v>
      </c>
      <c r="G404" s="29">
        <v>240</v>
      </c>
      <c r="H404" s="29">
        <v>60</v>
      </c>
      <c r="I404" s="28">
        <v>429</v>
      </c>
      <c r="J404" s="26">
        <f t="shared" si="18"/>
        <v>214.5</v>
      </c>
      <c r="K404" s="26">
        <f t="shared" si="19"/>
        <v>214.5</v>
      </c>
    </row>
    <row r="405" s="3" customFormat="1" ht="19" customHeight="1" spans="1:11">
      <c r="A405" s="23">
        <v>401</v>
      </c>
      <c r="B405" s="27" t="s">
        <v>591</v>
      </c>
      <c r="C405" s="25" t="s">
        <v>573</v>
      </c>
      <c r="D405" s="24" t="s">
        <v>31</v>
      </c>
      <c r="E405" s="27" t="s">
        <v>166</v>
      </c>
      <c r="F405" s="28">
        <v>2</v>
      </c>
      <c r="G405" s="29">
        <v>240</v>
      </c>
      <c r="H405" s="29">
        <v>60</v>
      </c>
      <c r="I405" s="28">
        <v>120</v>
      </c>
      <c r="J405" s="26">
        <f t="shared" si="18"/>
        <v>60</v>
      </c>
      <c r="K405" s="26">
        <f t="shared" si="19"/>
        <v>60</v>
      </c>
    </row>
    <row r="406" s="3" customFormat="1" ht="19" customHeight="1" spans="1:11">
      <c r="A406" s="23">
        <v>402</v>
      </c>
      <c r="B406" s="27" t="s">
        <v>592</v>
      </c>
      <c r="C406" s="25" t="s">
        <v>573</v>
      </c>
      <c r="D406" s="24" t="s">
        <v>31</v>
      </c>
      <c r="E406" s="27" t="s">
        <v>166</v>
      </c>
      <c r="F406" s="28">
        <v>2.5</v>
      </c>
      <c r="G406" s="29">
        <v>240</v>
      </c>
      <c r="H406" s="29">
        <v>60</v>
      </c>
      <c r="I406" s="28">
        <v>150</v>
      </c>
      <c r="J406" s="26">
        <f t="shared" si="18"/>
        <v>75</v>
      </c>
      <c r="K406" s="26">
        <f t="shared" si="19"/>
        <v>75</v>
      </c>
    </row>
    <row r="407" s="3" customFormat="1" ht="19" customHeight="1" spans="1:11">
      <c r="A407" s="23">
        <v>403</v>
      </c>
      <c r="B407" s="27" t="s">
        <v>593</v>
      </c>
      <c r="C407" s="25" t="s">
        <v>573</v>
      </c>
      <c r="D407" s="24" t="s">
        <v>31</v>
      </c>
      <c r="E407" s="27" t="s">
        <v>166</v>
      </c>
      <c r="F407" s="28">
        <v>7</v>
      </c>
      <c r="G407" s="29">
        <v>240</v>
      </c>
      <c r="H407" s="29">
        <v>60</v>
      </c>
      <c r="I407" s="28">
        <v>420</v>
      </c>
      <c r="J407" s="26">
        <f t="shared" si="18"/>
        <v>210</v>
      </c>
      <c r="K407" s="26">
        <f t="shared" si="19"/>
        <v>210</v>
      </c>
    </row>
    <row r="408" s="3" customFormat="1" ht="19" customHeight="1" spans="1:11">
      <c r="A408" s="23">
        <v>404</v>
      </c>
      <c r="B408" s="27" t="s">
        <v>594</v>
      </c>
      <c r="C408" s="25" t="s">
        <v>573</v>
      </c>
      <c r="D408" s="24" t="s">
        <v>31</v>
      </c>
      <c r="E408" s="27" t="s">
        <v>166</v>
      </c>
      <c r="F408" s="28">
        <v>10</v>
      </c>
      <c r="G408" s="29">
        <v>240</v>
      </c>
      <c r="H408" s="29">
        <v>60</v>
      </c>
      <c r="I408" s="28">
        <v>600</v>
      </c>
      <c r="J408" s="26">
        <f t="shared" si="18"/>
        <v>300</v>
      </c>
      <c r="K408" s="26">
        <f t="shared" si="19"/>
        <v>300</v>
      </c>
    </row>
    <row r="409" s="3" customFormat="1" ht="19" customHeight="1" spans="1:11">
      <c r="A409" s="23">
        <v>405</v>
      </c>
      <c r="B409" s="27" t="s">
        <v>595</v>
      </c>
      <c r="C409" s="25" t="s">
        <v>573</v>
      </c>
      <c r="D409" s="24" t="s">
        <v>31</v>
      </c>
      <c r="E409" s="27" t="s">
        <v>166</v>
      </c>
      <c r="F409" s="28">
        <v>13.58</v>
      </c>
      <c r="G409" s="29">
        <v>240</v>
      </c>
      <c r="H409" s="29">
        <v>60</v>
      </c>
      <c r="I409" s="28">
        <v>814.8</v>
      </c>
      <c r="J409" s="26">
        <f t="shared" si="18"/>
        <v>407.4</v>
      </c>
      <c r="K409" s="26">
        <f t="shared" si="19"/>
        <v>407.4</v>
      </c>
    </row>
    <row r="410" s="3" customFormat="1" ht="19" customHeight="1" spans="1:11">
      <c r="A410" s="23">
        <v>406</v>
      </c>
      <c r="B410" s="27" t="s">
        <v>596</v>
      </c>
      <c r="C410" s="25" t="s">
        <v>573</v>
      </c>
      <c r="D410" s="24" t="s">
        <v>31</v>
      </c>
      <c r="E410" s="27" t="s">
        <v>166</v>
      </c>
      <c r="F410" s="28">
        <v>5</v>
      </c>
      <c r="G410" s="29">
        <v>240</v>
      </c>
      <c r="H410" s="29">
        <v>60</v>
      </c>
      <c r="I410" s="28">
        <v>300</v>
      </c>
      <c r="J410" s="26">
        <f t="shared" si="18"/>
        <v>150</v>
      </c>
      <c r="K410" s="26">
        <f t="shared" si="19"/>
        <v>150</v>
      </c>
    </row>
    <row r="411" s="3" customFormat="1" ht="19" customHeight="1" spans="1:11">
      <c r="A411" s="23">
        <v>407</v>
      </c>
      <c r="B411" s="27" t="s">
        <v>597</v>
      </c>
      <c r="C411" s="25" t="s">
        <v>573</v>
      </c>
      <c r="D411" s="24" t="s">
        <v>31</v>
      </c>
      <c r="E411" s="27" t="s">
        <v>166</v>
      </c>
      <c r="F411" s="28">
        <v>2</v>
      </c>
      <c r="G411" s="29">
        <v>240</v>
      </c>
      <c r="H411" s="29">
        <v>60</v>
      </c>
      <c r="I411" s="28">
        <v>120</v>
      </c>
      <c r="J411" s="26">
        <f t="shared" si="18"/>
        <v>60</v>
      </c>
      <c r="K411" s="26">
        <f t="shared" si="19"/>
        <v>60</v>
      </c>
    </row>
    <row r="412" s="3" customFormat="1" ht="19" customHeight="1" spans="1:11">
      <c r="A412" s="23">
        <v>408</v>
      </c>
      <c r="B412" s="27" t="s">
        <v>598</v>
      </c>
      <c r="C412" s="25" t="s">
        <v>573</v>
      </c>
      <c r="D412" s="24" t="s">
        <v>31</v>
      </c>
      <c r="E412" s="27" t="s">
        <v>166</v>
      </c>
      <c r="F412" s="28">
        <v>9</v>
      </c>
      <c r="G412" s="29">
        <v>240</v>
      </c>
      <c r="H412" s="29">
        <v>60</v>
      </c>
      <c r="I412" s="28">
        <v>540</v>
      </c>
      <c r="J412" s="26">
        <f t="shared" si="18"/>
        <v>270</v>
      </c>
      <c r="K412" s="26">
        <f t="shared" si="19"/>
        <v>270</v>
      </c>
    </row>
    <row r="413" s="3" customFormat="1" ht="19" customHeight="1" spans="1:11">
      <c r="A413" s="23">
        <v>409</v>
      </c>
      <c r="B413" s="27" t="s">
        <v>599</v>
      </c>
      <c r="C413" s="25" t="s">
        <v>573</v>
      </c>
      <c r="D413" s="24" t="s">
        <v>31</v>
      </c>
      <c r="E413" s="27" t="s">
        <v>166</v>
      </c>
      <c r="F413" s="28">
        <v>6.42</v>
      </c>
      <c r="G413" s="29">
        <v>240</v>
      </c>
      <c r="H413" s="29">
        <v>60</v>
      </c>
      <c r="I413" s="28">
        <v>385.2</v>
      </c>
      <c r="J413" s="26">
        <f t="shared" si="18"/>
        <v>192.6</v>
      </c>
      <c r="K413" s="26">
        <f t="shared" si="19"/>
        <v>192.6</v>
      </c>
    </row>
    <row r="414" s="3" customFormat="1" ht="19" customHeight="1" spans="1:11">
      <c r="A414" s="23">
        <v>410</v>
      </c>
      <c r="B414" s="27" t="s">
        <v>600</v>
      </c>
      <c r="C414" s="25" t="s">
        <v>573</v>
      </c>
      <c r="D414" s="24" t="s">
        <v>31</v>
      </c>
      <c r="E414" s="27" t="s">
        <v>166</v>
      </c>
      <c r="F414" s="28">
        <v>6</v>
      </c>
      <c r="G414" s="29">
        <v>240</v>
      </c>
      <c r="H414" s="29">
        <v>60</v>
      </c>
      <c r="I414" s="28">
        <v>360</v>
      </c>
      <c r="J414" s="26">
        <f t="shared" si="18"/>
        <v>180</v>
      </c>
      <c r="K414" s="26">
        <f t="shared" si="19"/>
        <v>180</v>
      </c>
    </row>
    <row r="415" s="3" customFormat="1" ht="19" customHeight="1" spans="1:11">
      <c r="A415" s="23">
        <v>411</v>
      </c>
      <c r="B415" s="27" t="s">
        <v>601</v>
      </c>
      <c r="C415" s="25" t="s">
        <v>573</v>
      </c>
      <c r="D415" s="24" t="s">
        <v>31</v>
      </c>
      <c r="E415" s="27" t="s">
        <v>166</v>
      </c>
      <c r="F415" s="28">
        <v>9.1</v>
      </c>
      <c r="G415" s="29">
        <v>240</v>
      </c>
      <c r="H415" s="29">
        <v>60</v>
      </c>
      <c r="I415" s="28">
        <v>546</v>
      </c>
      <c r="J415" s="26">
        <f t="shared" si="18"/>
        <v>273</v>
      </c>
      <c r="K415" s="26">
        <f t="shared" si="19"/>
        <v>273</v>
      </c>
    </row>
    <row r="416" s="3" customFormat="1" ht="19" customHeight="1" spans="1:11">
      <c r="A416" s="23">
        <v>412</v>
      </c>
      <c r="B416" s="27" t="s">
        <v>602</v>
      </c>
      <c r="C416" s="25" t="s">
        <v>573</v>
      </c>
      <c r="D416" s="24" t="s">
        <v>31</v>
      </c>
      <c r="E416" s="27" t="s">
        <v>166</v>
      </c>
      <c r="F416" s="28">
        <v>3.5</v>
      </c>
      <c r="G416" s="29">
        <v>240</v>
      </c>
      <c r="H416" s="29">
        <v>60</v>
      </c>
      <c r="I416" s="28">
        <v>210</v>
      </c>
      <c r="J416" s="26">
        <f t="shared" si="18"/>
        <v>105</v>
      </c>
      <c r="K416" s="26">
        <f t="shared" si="19"/>
        <v>105</v>
      </c>
    </row>
    <row r="417" s="3" customFormat="1" ht="19" customHeight="1" spans="1:13">
      <c r="A417" s="23">
        <v>413</v>
      </c>
      <c r="B417" s="27" t="s">
        <v>603</v>
      </c>
      <c r="C417" s="25" t="s">
        <v>573</v>
      </c>
      <c r="D417" s="24" t="s">
        <v>31</v>
      </c>
      <c r="E417" s="27" t="s">
        <v>166</v>
      </c>
      <c r="F417" s="28">
        <v>4</v>
      </c>
      <c r="G417" s="29">
        <v>240</v>
      </c>
      <c r="H417" s="29">
        <v>60</v>
      </c>
      <c r="I417" s="28">
        <v>240</v>
      </c>
      <c r="J417" s="26">
        <f t="shared" si="18"/>
        <v>120</v>
      </c>
      <c r="K417" s="26">
        <f t="shared" si="19"/>
        <v>120</v>
      </c>
    </row>
    <row r="418" s="3" customFormat="1" ht="19" customHeight="1" spans="1:13">
      <c r="A418" s="23">
        <v>414</v>
      </c>
      <c r="B418" s="27" t="s">
        <v>604</v>
      </c>
      <c r="C418" s="25" t="s">
        <v>573</v>
      </c>
      <c r="D418" s="24" t="s">
        <v>31</v>
      </c>
      <c r="E418" s="27" t="s">
        <v>166</v>
      </c>
      <c r="F418" s="28">
        <v>3</v>
      </c>
      <c r="G418" s="29">
        <v>240</v>
      </c>
      <c r="H418" s="29">
        <v>60</v>
      </c>
      <c r="I418" s="28">
        <v>180</v>
      </c>
      <c r="J418" s="26">
        <f t="shared" si="18"/>
        <v>90</v>
      </c>
      <c r="K418" s="26">
        <f t="shared" si="19"/>
        <v>90</v>
      </c>
    </row>
    <row r="419" s="3" customFormat="1" ht="19" customHeight="1" spans="1:13">
      <c r="A419" s="23">
        <v>415</v>
      </c>
      <c r="B419" s="27" t="s">
        <v>605</v>
      </c>
      <c r="C419" s="25" t="s">
        <v>573</v>
      </c>
      <c r="D419" s="24" t="s">
        <v>31</v>
      </c>
      <c r="E419" s="27" t="s">
        <v>166</v>
      </c>
      <c r="F419" s="28">
        <v>6</v>
      </c>
      <c r="G419" s="29">
        <v>240</v>
      </c>
      <c r="H419" s="29">
        <v>60</v>
      </c>
      <c r="I419" s="28">
        <v>360</v>
      </c>
      <c r="J419" s="26">
        <f t="shared" ref="J419:J429" si="20">I419*0.5</f>
        <v>180</v>
      </c>
      <c r="K419" s="26">
        <f t="shared" ref="K419:K431" si="21">I419*0.5</f>
        <v>180</v>
      </c>
    </row>
    <row r="420" s="3" customFormat="1" ht="19" customHeight="1" spans="1:13">
      <c r="A420" s="23">
        <v>416</v>
      </c>
      <c r="B420" s="27" t="s">
        <v>606</v>
      </c>
      <c r="C420" s="25" t="s">
        <v>573</v>
      </c>
      <c r="D420" s="24" t="s">
        <v>31</v>
      </c>
      <c r="E420" s="27" t="s">
        <v>166</v>
      </c>
      <c r="F420" s="28">
        <v>7</v>
      </c>
      <c r="G420" s="29">
        <v>240</v>
      </c>
      <c r="H420" s="29">
        <v>60</v>
      </c>
      <c r="I420" s="28">
        <v>420</v>
      </c>
      <c r="J420" s="26">
        <f t="shared" si="20"/>
        <v>210</v>
      </c>
      <c r="K420" s="26">
        <f t="shared" si="21"/>
        <v>210</v>
      </c>
    </row>
    <row r="421" s="3" customFormat="1" ht="19" customHeight="1" spans="1:13">
      <c r="A421" s="23">
        <v>417</v>
      </c>
      <c r="B421" s="27" t="s">
        <v>607</v>
      </c>
      <c r="C421" s="25" t="s">
        <v>573</v>
      </c>
      <c r="D421" s="24" t="s">
        <v>31</v>
      </c>
      <c r="E421" s="27" t="s">
        <v>166</v>
      </c>
      <c r="F421" s="28">
        <v>10</v>
      </c>
      <c r="G421" s="29">
        <v>240</v>
      </c>
      <c r="H421" s="29">
        <v>60</v>
      </c>
      <c r="I421" s="28">
        <v>600</v>
      </c>
      <c r="J421" s="26">
        <f t="shared" si="20"/>
        <v>300</v>
      </c>
      <c r="K421" s="26">
        <f t="shared" si="21"/>
        <v>300</v>
      </c>
    </row>
    <row r="422" s="3" customFormat="1" ht="19" customHeight="1" spans="1:13">
      <c r="A422" s="23">
        <v>418</v>
      </c>
      <c r="B422" s="27" t="s">
        <v>608</v>
      </c>
      <c r="C422" s="25" t="s">
        <v>573</v>
      </c>
      <c r="D422" s="24" t="s">
        <v>31</v>
      </c>
      <c r="E422" s="27" t="s">
        <v>166</v>
      </c>
      <c r="F422" s="28">
        <v>2</v>
      </c>
      <c r="G422" s="29">
        <v>240</v>
      </c>
      <c r="H422" s="29">
        <v>60</v>
      </c>
      <c r="I422" s="28">
        <v>120</v>
      </c>
      <c r="J422" s="26">
        <f t="shared" si="20"/>
        <v>60</v>
      </c>
      <c r="K422" s="26">
        <f t="shared" si="21"/>
        <v>60</v>
      </c>
    </row>
    <row r="423" s="3" customFormat="1" ht="19" customHeight="1" spans="1:13">
      <c r="A423" s="23">
        <v>419</v>
      </c>
      <c r="B423" s="27" t="s">
        <v>609</v>
      </c>
      <c r="C423" s="25" t="s">
        <v>573</v>
      </c>
      <c r="D423" s="24" t="s">
        <v>31</v>
      </c>
      <c r="E423" s="27" t="s">
        <v>166</v>
      </c>
      <c r="F423" s="28">
        <v>3</v>
      </c>
      <c r="G423" s="29">
        <v>240</v>
      </c>
      <c r="H423" s="29">
        <v>60</v>
      </c>
      <c r="I423" s="28">
        <v>180</v>
      </c>
      <c r="J423" s="26">
        <f t="shared" si="20"/>
        <v>90</v>
      </c>
      <c r="K423" s="26">
        <f t="shared" si="21"/>
        <v>90</v>
      </c>
    </row>
    <row r="424" s="3" customFormat="1" ht="19" customHeight="1" spans="1:13">
      <c r="A424" s="23">
        <v>420</v>
      </c>
      <c r="B424" s="27" t="s">
        <v>610</v>
      </c>
      <c r="C424" s="25" t="s">
        <v>573</v>
      </c>
      <c r="D424" s="24" t="s">
        <v>31</v>
      </c>
      <c r="E424" s="27" t="s">
        <v>166</v>
      </c>
      <c r="F424" s="28">
        <v>7</v>
      </c>
      <c r="G424" s="29">
        <v>240</v>
      </c>
      <c r="H424" s="29">
        <v>60</v>
      </c>
      <c r="I424" s="28">
        <v>420</v>
      </c>
      <c r="J424" s="26">
        <f t="shared" si="20"/>
        <v>210</v>
      </c>
      <c r="K424" s="26">
        <f t="shared" si="21"/>
        <v>210</v>
      </c>
    </row>
    <row r="425" s="3" customFormat="1" ht="19" customHeight="1" spans="1:13">
      <c r="A425" s="23">
        <v>421</v>
      </c>
      <c r="B425" s="27" t="s">
        <v>611</v>
      </c>
      <c r="C425" s="25" t="s">
        <v>573</v>
      </c>
      <c r="D425" s="24" t="s">
        <v>31</v>
      </c>
      <c r="E425" s="27" t="s">
        <v>166</v>
      </c>
      <c r="F425" s="28">
        <v>35</v>
      </c>
      <c r="G425" s="29">
        <v>240</v>
      </c>
      <c r="H425" s="29">
        <v>60</v>
      </c>
      <c r="I425" s="28">
        <v>2100</v>
      </c>
      <c r="J425" s="26">
        <f t="shared" si="20"/>
        <v>1050</v>
      </c>
      <c r="K425" s="26">
        <f t="shared" si="21"/>
        <v>1050</v>
      </c>
    </row>
    <row r="426" s="3" customFormat="1" ht="19" customHeight="1" spans="1:13">
      <c r="A426" s="23">
        <v>422</v>
      </c>
      <c r="B426" s="27" t="s">
        <v>612</v>
      </c>
      <c r="C426" s="25" t="s">
        <v>573</v>
      </c>
      <c r="D426" s="24" t="s">
        <v>31</v>
      </c>
      <c r="E426" s="27" t="s">
        <v>166</v>
      </c>
      <c r="F426" s="28">
        <v>16</v>
      </c>
      <c r="G426" s="29">
        <v>240</v>
      </c>
      <c r="H426" s="29">
        <v>60</v>
      </c>
      <c r="I426" s="28">
        <v>960</v>
      </c>
      <c r="J426" s="26">
        <f t="shared" si="20"/>
        <v>480</v>
      </c>
      <c r="K426" s="26">
        <f t="shared" si="21"/>
        <v>480</v>
      </c>
    </row>
    <row r="427" s="3" customFormat="1" ht="19" customHeight="1" spans="1:13">
      <c r="A427" s="23">
        <v>423</v>
      </c>
      <c r="B427" s="27" t="s">
        <v>613</v>
      </c>
      <c r="C427" s="25" t="s">
        <v>573</v>
      </c>
      <c r="D427" s="24" t="s">
        <v>31</v>
      </c>
      <c r="E427" s="27" t="s">
        <v>166</v>
      </c>
      <c r="F427" s="28">
        <v>14</v>
      </c>
      <c r="G427" s="29">
        <v>240</v>
      </c>
      <c r="H427" s="29">
        <v>60</v>
      </c>
      <c r="I427" s="28">
        <v>840</v>
      </c>
      <c r="J427" s="26">
        <f t="shared" si="20"/>
        <v>420</v>
      </c>
      <c r="K427" s="26">
        <f t="shared" si="21"/>
        <v>420</v>
      </c>
    </row>
    <row r="428" s="3" customFormat="1" ht="19" customHeight="1" spans="1:13">
      <c r="A428" s="23">
        <v>424</v>
      </c>
      <c r="B428" s="27" t="s">
        <v>614</v>
      </c>
      <c r="C428" s="25" t="s">
        <v>573</v>
      </c>
      <c r="D428" s="24" t="s">
        <v>31</v>
      </c>
      <c r="E428" s="27" t="s">
        <v>166</v>
      </c>
      <c r="F428" s="28">
        <v>7</v>
      </c>
      <c r="G428" s="29">
        <v>240</v>
      </c>
      <c r="H428" s="29">
        <v>60</v>
      </c>
      <c r="I428" s="28">
        <v>420</v>
      </c>
      <c r="J428" s="26">
        <f t="shared" si="20"/>
        <v>210</v>
      </c>
      <c r="K428" s="26">
        <f t="shared" si="21"/>
        <v>210</v>
      </c>
    </row>
    <row r="429" s="3" customFormat="1" ht="19" customHeight="1" spans="1:13">
      <c r="A429" s="23">
        <v>425</v>
      </c>
      <c r="B429" s="27" t="s">
        <v>615</v>
      </c>
      <c r="C429" s="25" t="s">
        <v>616</v>
      </c>
      <c r="D429" s="24" t="s">
        <v>31</v>
      </c>
      <c r="E429" s="27" t="s">
        <v>166</v>
      </c>
      <c r="F429" s="28">
        <v>100</v>
      </c>
      <c r="G429" s="29">
        <v>245</v>
      </c>
      <c r="H429" s="29">
        <v>60</v>
      </c>
      <c r="I429" s="28">
        <v>6000</v>
      </c>
      <c r="J429" s="26">
        <f t="shared" si="20"/>
        <v>3000</v>
      </c>
      <c r="K429" s="26">
        <f t="shared" si="21"/>
        <v>3000</v>
      </c>
    </row>
    <row r="430" s="3" customFormat="1" ht="19" customHeight="1" spans="1:13">
      <c r="A430" s="23">
        <v>426</v>
      </c>
      <c r="B430" s="27" t="s">
        <v>617</v>
      </c>
      <c r="C430" s="25" t="s">
        <v>618</v>
      </c>
      <c r="D430" s="24" t="s">
        <v>31</v>
      </c>
      <c r="E430" s="27" t="s">
        <v>199</v>
      </c>
      <c r="F430" s="28">
        <v>146.34</v>
      </c>
      <c r="G430" s="29">
        <v>200</v>
      </c>
      <c r="H430" s="29">
        <v>24</v>
      </c>
      <c r="I430" s="28">
        <v>3512.16</v>
      </c>
      <c r="J430" s="26">
        <f>I430*0.5</f>
        <v>1756.08</v>
      </c>
      <c r="K430" s="26">
        <f>I430*0.5</f>
        <v>1756.08</v>
      </c>
    </row>
    <row r="431" s="4" customFormat="1" ht="19" customHeight="1" spans="1:13">
      <c r="A431" s="23"/>
      <c r="B431" s="18" t="s">
        <v>26</v>
      </c>
      <c r="C431" s="30"/>
      <c r="D431" s="31"/>
      <c r="E431" s="31"/>
      <c r="F431" s="22">
        <f>SUM(F5:F430)</f>
        <v>22097.93</v>
      </c>
      <c r="G431" s="29"/>
      <c r="H431" s="22"/>
      <c r="I431" s="22">
        <f>SUM(I5:I430)</f>
        <v>1223988.36</v>
      </c>
      <c r="J431" s="22">
        <f>SUM(J5:J430)</f>
        <v>611994.18</v>
      </c>
      <c r="K431" s="22">
        <f>SUM(K5:K430)</f>
        <v>611994.18</v>
      </c>
      <c r="L431" s="3"/>
      <c r="M431" s="3"/>
    </row>
    <row r="432" s="1" customFormat="1" spans="1:13">
      <c r="B432" s="5"/>
      <c r="C432" s="6"/>
      <c r="D432" s="5"/>
      <c r="E432" s="5"/>
      <c r="F432" s="7"/>
      <c r="I432" s="8"/>
      <c r="J432" s="7"/>
      <c r="K432" s="7"/>
    </row>
    <row r="433" s="1" customFormat="1" spans="2:11">
      <c r="C433" s="6"/>
      <c r="F433" s="7"/>
      <c r="G433" s="32"/>
      <c r="I433" s="8"/>
      <c r="J433" s="7"/>
      <c r="K433" s="7"/>
    </row>
    <row r="434" spans="2:11">
      <c r="G434" s="32"/>
    </row>
    <row r="435" spans="2:11">
      <c r="B435" s="1"/>
      <c r="D435" s="1"/>
      <c r="E435" s="1"/>
    </row>
  </sheetData>
  <autoFilter xmlns:etc="http://www.wps.cn/officeDocument/2017/etCustomData" ref="A4:N431" etc:filterBottomFollowUsedRange="0">
    <extLst/>
  </autoFilter>
  <mergeCells count="11">
    <mergeCell ref="A1:K1"/>
    <mergeCell ref="I3:K3"/>
    <mergeCell ref="B431:C431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Sheet1（原版）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ccmm</cp:lastModifiedBy>
  <dcterms:created xsi:type="dcterms:W3CDTF">2024-06-03T08:02:00Z</dcterms:created>
  <dcterms:modified xsi:type="dcterms:W3CDTF">2026-10-12T16:49:30Z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EE6AD7A97F824590B02CAAF98D075D25_13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